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Š Sibinj\Škola 2023\"/>
    </mc:Choice>
  </mc:AlternateContent>
  <bookViews>
    <workbookView xWindow="360" yWindow="120" windowWidth="14355" windowHeight="6975" tabRatio="883"/>
  </bookViews>
  <sheets>
    <sheet name="2023" sheetId="37" r:id="rId1"/>
    <sheet name="2022" sheetId="36" r:id="rId2"/>
  </sheets>
  <calcPr calcId="162913"/>
</workbook>
</file>

<file path=xl/calcChain.xml><?xml version="1.0" encoding="utf-8"?>
<calcChain xmlns="http://schemas.openxmlformats.org/spreadsheetml/2006/main">
  <c r="J750" i="37" l="1"/>
  <c r="F750" i="37"/>
  <c r="G750" i="37" s="1"/>
  <c r="J749" i="37"/>
  <c r="F749" i="37"/>
  <c r="G749" i="37" s="1"/>
  <c r="J747" i="37"/>
  <c r="F747" i="37"/>
  <c r="G747" i="37" s="1"/>
  <c r="J745" i="37"/>
  <c r="F745" i="37"/>
  <c r="G745" i="37" s="1"/>
  <c r="J742" i="37"/>
  <c r="F742" i="37"/>
  <c r="G742" i="37" s="1"/>
  <c r="J741" i="37"/>
  <c r="F741" i="37"/>
  <c r="G741" i="37" s="1"/>
  <c r="J740" i="37"/>
  <c r="G740" i="37"/>
  <c r="F740" i="37"/>
  <c r="J739" i="37"/>
  <c r="F739" i="37"/>
  <c r="G739" i="37" s="1"/>
  <c r="J738" i="37"/>
  <c r="G738" i="37"/>
  <c r="F743" i="37"/>
  <c r="G743" i="37" s="1"/>
  <c r="J743" i="37"/>
  <c r="G744" i="37"/>
  <c r="J744" i="37"/>
  <c r="F746" i="37"/>
  <c r="G746" i="37" s="1"/>
  <c r="J746" i="37"/>
  <c r="F748" i="37"/>
  <c r="G748" i="37" s="1"/>
  <c r="J748" i="37"/>
  <c r="G751" i="37"/>
  <c r="J751" i="37"/>
  <c r="F752" i="37"/>
  <c r="G752" i="37" s="1"/>
  <c r="J752" i="37"/>
  <c r="J734" i="37"/>
  <c r="G734" i="37"/>
  <c r="F734" i="37"/>
  <c r="F733" i="37"/>
  <c r="J732" i="37" l="1"/>
  <c r="F732" i="37"/>
  <c r="G732" i="37" s="1"/>
  <c r="J731" i="37"/>
  <c r="G731" i="37"/>
  <c r="F731" i="37"/>
  <c r="J729" i="37" l="1"/>
  <c r="F729" i="37"/>
  <c r="G729" i="37" s="1"/>
  <c r="G726" i="37"/>
  <c r="J726" i="37"/>
  <c r="F727" i="37"/>
  <c r="G727" i="37" s="1"/>
  <c r="J727" i="37"/>
  <c r="F728" i="37"/>
  <c r="G728" i="37" s="1"/>
  <c r="J728" i="37"/>
  <c r="F730" i="37"/>
  <c r="G730" i="37" s="1"/>
  <c r="J730" i="37"/>
  <c r="G733" i="37"/>
  <c r="J733" i="37"/>
  <c r="J723" i="37" l="1"/>
  <c r="G723" i="37"/>
  <c r="J719" i="37" l="1"/>
  <c r="F719" i="37"/>
  <c r="G719" i="37" s="1"/>
  <c r="F718" i="37"/>
  <c r="G718" i="37" s="1"/>
  <c r="J718" i="37"/>
  <c r="F720" i="37"/>
  <c r="G720" i="37" s="1"/>
  <c r="J720" i="37"/>
  <c r="G721" i="37"/>
  <c r="J721" i="37"/>
  <c r="F722" i="37"/>
  <c r="G722" i="37"/>
  <c r="J722" i="37"/>
  <c r="F724" i="37"/>
  <c r="G724" i="37" s="1"/>
  <c r="J724" i="37"/>
  <c r="G737" i="37"/>
  <c r="J737" i="37"/>
  <c r="J716" i="37" l="1"/>
  <c r="F716" i="37"/>
  <c r="G716" i="37" s="1"/>
  <c r="J713" i="37"/>
  <c r="F713" i="37"/>
  <c r="G713" i="37" s="1"/>
  <c r="J711" i="37"/>
  <c r="F711" i="37"/>
  <c r="G711" i="37" s="1"/>
  <c r="F691" i="37"/>
  <c r="G691" i="37" s="1"/>
  <c r="J691" i="37"/>
  <c r="F709" i="37"/>
  <c r="G709" i="37" s="1"/>
  <c r="J709" i="37"/>
  <c r="F710" i="37"/>
  <c r="G710" i="37" s="1"/>
  <c r="J710" i="37"/>
  <c r="F712" i="37"/>
  <c r="G712" i="37" s="1"/>
  <c r="J712" i="37"/>
  <c r="F714" i="37"/>
  <c r="G714" i="37" s="1"/>
  <c r="J714" i="37"/>
  <c r="F715" i="37"/>
  <c r="G715" i="37" s="1"/>
  <c r="J715" i="37"/>
  <c r="F717" i="37"/>
  <c r="G717" i="37" s="1"/>
  <c r="J717" i="37"/>
  <c r="J706" i="37" l="1"/>
  <c r="F706" i="37"/>
  <c r="G706" i="37" s="1"/>
  <c r="J704" i="37"/>
  <c r="G704" i="37"/>
  <c r="J703" i="37"/>
  <c r="F703" i="37"/>
  <c r="G703" i="37" s="1"/>
  <c r="J688" i="37"/>
  <c r="G688" i="37"/>
  <c r="J689" i="37"/>
  <c r="F689" i="37"/>
  <c r="G689" i="37" s="1"/>
  <c r="F701" i="37" l="1"/>
  <c r="G701" i="37" s="1"/>
  <c r="J701" i="37"/>
  <c r="G702" i="37"/>
  <c r="J702" i="37"/>
  <c r="F705" i="37"/>
  <c r="G705" i="37" s="1"/>
  <c r="J705" i="37"/>
  <c r="F707" i="37"/>
  <c r="G707" i="37" s="1"/>
  <c r="J707" i="37"/>
  <c r="F708" i="37"/>
  <c r="G708" i="37" s="1"/>
  <c r="J708" i="37"/>
  <c r="J700" i="37"/>
  <c r="F700" i="37"/>
  <c r="G700" i="37" s="1"/>
  <c r="J699" i="37"/>
  <c r="F699" i="37"/>
  <c r="G699" i="37" s="1"/>
  <c r="J685" i="37"/>
  <c r="J686" i="37"/>
  <c r="F686" i="37"/>
  <c r="G686" i="37" s="1"/>
  <c r="F685" i="37"/>
  <c r="G685" i="37" s="1"/>
  <c r="J684" i="37"/>
  <c r="F684" i="37"/>
  <c r="G684" i="37" s="1"/>
  <c r="J682" i="37"/>
  <c r="F682" i="37"/>
  <c r="G682" i="37" s="1"/>
  <c r="J680" i="37"/>
  <c r="F680" i="37"/>
  <c r="G680" i="37" s="1"/>
  <c r="J678" i="37"/>
  <c r="F678" i="37"/>
  <c r="G678" i="37" s="1"/>
  <c r="J677" i="37"/>
  <c r="F677" i="37"/>
  <c r="G677" i="37" s="1"/>
  <c r="G676" i="37"/>
  <c r="J676" i="37"/>
  <c r="G679" i="37"/>
  <c r="J679" i="37"/>
  <c r="G681" i="37"/>
  <c r="J681" i="37"/>
  <c r="F683" i="37"/>
  <c r="G683" i="37" s="1"/>
  <c r="J683" i="37"/>
  <c r="G693" i="37" l="1"/>
  <c r="J693" i="37"/>
  <c r="F694" i="37"/>
  <c r="G694" i="37" s="1"/>
  <c r="J694" i="37"/>
  <c r="F695" i="37"/>
  <c r="G695" i="37" s="1"/>
  <c r="J695" i="37"/>
  <c r="F696" i="37"/>
  <c r="G696" i="37" s="1"/>
  <c r="J696" i="37"/>
  <c r="G697" i="37"/>
  <c r="J697" i="37"/>
  <c r="F698" i="37"/>
  <c r="G698" i="37" s="1"/>
  <c r="J698" i="37"/>
  <c r="J673" i="37"/>
  <c r="F673" i="37"/>
  <c r="G673" i="37" s="1"/>
  <c r="J670" i="37" l="1"/>
  <c r="F670" i="37"/>
  <c r="G670" i="37" s="1"/>
  <c r="J665" i="37" l="1"/>
  <c r="G665" i="37"/>
  <c r="J664" i="37" l="1"/>
  <c r="G664" i="37"/>
  <c r="F662" i="37" l="1"/>
  <c r="G662" i="37" s="1"/>
  <c r="J662" i="37"/>
  <c r="G663" i="37"/>
  <c r="J663" i="37"/>
  <c r="F666" i="37"/>
  <c r="G666" i="37" s="1"/>
  <c r="J666" i="37"/>
  <c r="F667" i="37"/>
  <c r="G667" i="37" s="1"/>
  <c r="J667" i="37"/>
  <c r="G668" i="37"/>
  <c r="J668" i="37"/>
  <c r="F669" i="37"/>
  <c r="G669" i="37" s="1"/>
  <c r="J669" i="37"/>
  <c r="G671" i="37"/>
  <c r="J671" i="37"/>
  <c r="F672" i="37"/>
  <c r="G672" i="37" s="1"/>
  <c r="J672" i="37"/>
  <c r="F656" i="37" l="1"/>
  <c r="G656" i="37" s="1"/>
  <c r="J656" i="37"/>
  <c r="F657" i="37"/>
  <c r="G657" i="37" s="1"/>
  <c r="J657" i="37"/>
  <c r="G658" i="37"/>
  <c r="J658" i="37"/>
  <c r="G659" i="37"/>
  <c r="J659" i="37"/>
  <c r="G660" i="37"/>
  <c r="J660" i="37"/>
  <c r="F661" i="37"/>
  <c r="G661" i="37" s="1"/>
  <c r="J661" i="37"/>
  <c r="G674" i="37"/>
  <c r="J674" i="37"/>
  <c r="G692" i="37"/>
  <c r="J692" i="37"/>
  <c r="F675" i="37"/>
  <c r="G675" i="37" s="1"/>
  <c r="J675" i="37"/>
  <c r="J655" i="37" l="1"/>
  <c r="G655" i="37"/>
  <c r="J654" i="37"/>
  <c r="F654" i="37"/>
  <c r="G654" i="37" s="1"/>
  <c r="J653" i="37"/>
  <c r="F653" i="37"/>
  <c r="G653" i="37" s="1"/>
  <c r="J648" i="37"/>
  <c r="F648" i="37"/>
  <c r="G648" i="37" s="1"/>
  <c r="J645" i="37" l="1"/>
  <c r="G645" i="37"/>
  <c r="J619" i="37" l="1"/>
  <c r="G619" i="37"/>
  <c r="J643" i="37"/>
  <c r="F643" i="37"/>
  <c r="G643" i="37" s="1"/>
  <c r="F639" i="37"/>
  <c r="G639" i="37" s="1"/>
  <c r="J639" i="37"/>
  <c r="G640" i="37"/>
  <c r="J640" i="37"/>
  <c r="G641" i="37"/>
  <c r="J641" i="37"/>
  <c r="G642" i="37"/>
  <c r="J642" i="37"/>
  <c r="G652" i="37"/>
  <c r="J652" i="37"/>
  <c r="G687" i="37"/>
  <c r="J687" i="37"/>
  <c r="F690" i="37"/>
  <c r="G690" i="37" s="1"/>
  <c r="J690" i="37"/>
  <c r="J637" i="37" l="1"/>
  <c r="F637" i="37"/>
  <c r="G637" i="37" s="1"/>
  <c r="G635" i="37"/>
  <c r="J635" i="37"/>
  <c r="F636" i="37"/>
  <c r="G636" i="37" s="1"/>
  <c r="J636" i="37"/>
  <c r="F638" i="37"/>
  <c r="G638" i="37" s="1"/>
  <c r="J638" i="37"/>
  <c r="F725" i="37"/>
  <c r="G725" i="37" s="1"/>
  <c r="J725" i="37"/>
  <c r="G735" i="37"/>
  <c r="J735" i="37"/>
  <c r="J634" i="37"/>
  <c r="F634" i="37"/>
  <c r="G634" i="37" s="1"/>
  <c r="F632" i="37" l="1"/>
  <c r="G632" i="37" s="1"/>
  <c r="J632" i="37"/>
  <c r="J625" i="37" l="1"/>
  <c r="F625" i="37"/>
  <c r="G625" i="37" s="1"/>
  <c r="F624" i="37"/>
  <c r="G624" i="37"/>
  <c r="J624" i="37"/>
  <c r="G626" i="37"/>
  <c r="J626" i="37"/>
  <c r="F627" i="37"/>
  <c r="G627" i="37" s="1"/>
  <c r="J627" i="37"/>
  <c r="F628" i="37"/>
  <c r="G628" i="37" s="1"/>
  <c r="J628" i="37"/>
  <c r="F629" i="37"/>
  <c r="G629" i="37" s="1"/>
  <c r="J629" i="37"/>
  <c r="G630" i="37"/>
  <c r="J630" i="37"/>
  <c r="F618" i="37" l="1"/>
  <c r="F617" i="37"/>
  <c r="J616" i="37" l="1"/>
  <c r="F616" i="37"/>
  <c r="G616" i="37" s="1"/>
  <c r="J615" i="37"/>
  <c r="F615" i="37"/>
  <c r="G615" i="37" s="1"/>
  <c r="J613" i="37"/>
  <c r="F613" i="37"/>
  <c r="G613" i="37" s="1"/>
  <c r="F614" i="37"/>
  <c r="G614" i="37" s="1"/>
  <c r="J614" i="37"/>
  <c r="G617" i="37"/>
  <c r="J617" i="37"/>
  <c r="G618" i="37"/>
  <c r="J618" i="37"/>
  <c r="F644" i="37"/>
  <c r="G644" i="37" s="1"/>
  <c r="J644" i="37"/>
  <c r="J611" i="37"/>
  <c r="F611" i="37"/>
  <c r="G611" i="37" s="1"/>
  <c r="J607" i="37" l="1"/>
  <c r="J608" i="37"/>
  <c r="F608" i="37"/>
  <c r="G608" i="37" s="1"/>
  <c r="F607" i="37"/>
  <c r="G607" i="37" s="1"/>
  <c r="J623" i="37"/>
  <c r="G623" i="37"/>
  <c r="J606" i="37"/>
  <c r="F609" i="37"/>
  <c r="G609" i="37" s="1"/>
  <c r="J609" i="37"/>
  <c r="F610" i="37"/>
  <c r="G610" i="37" s="1"/>
  <c r="J610" i="37"/>
  <c r="F612" i="37"/>
  <c r="G612" i="37" s="1"/>
  <c r="J612" i="37"/>
  <c r="F646" i="37"/>
  <c r="G646" i="37" s="1"/>
  <c r="J646" i="37"/>
  <c r="F606" i="37"/>
  <c r="G606" i="37" s="1"/>
  <c r="J604" i="37" l="1"/>
  <c r="F604" i="37"/>
  <c r="G604" i="37" s="1"/>
  <c r="J601" i="37"/>
  <c r="G601" i="37"/>
  <c r="J599" i="37"/>
  <c r="F599" i="37"/>
  <c r="G599" i="37" s="1"/>
  <c r="J598" i="37"/>
  <c r="F598" i="37"/>
  <c r="G598" i="37" s="1"/>
  <c r="J596" i="37"/>
  <c r="F596" i="37"/>
  <c r="G596" i="37" s="1"/>
  <c r="J595" i="37"/>
  <c r="F595" i="37"/>
  <c r="G595" i="37" s="1"/>
  <c r="F603" i="37"/>
  <c r="G603" i="37" s="1"/>
  <c r="J603" i="37"/>
  <c r="G622" i="37"/>
  <c r="J622" i="37"/>
  <c r="G605" i="37"/>
  <c r="J605" i="37"/>
  <c r="F647" i="37"/>
  <c r="G647" i="37" s="1"/>
  <c r="J647" i="37"/>
  <c r="G649" i="37"/>
  <c r="J649" i="37"/>
  <c r="G650" i="37"/>
  <c r="J650" i="37"/>
  <c r="F588" i="37" l="1"/>
  <c r="G588" i="37" s="1"/>
  <c r="J588" i="37"/>
  <c r="F589" i="37"/>
  <c r="G589" i="37" s="1"/>
  <c r="J589" i="37"/>
  <c r="F590" i="37"/>
  <c r="G590" i="37" s="1"/>
  <c r="J590" i="37"/>
  <c r="F591" i="37"/>
  <c r="G591" i="37" s="1"/>
  <c r="J591" i="37"/>
  <c r="G592" i="37"/>
  <c r="J592" i="37"/>
  <c r="F593" i="37"/>
  <c r="G593" i="37" s="1"/>
  <c r="J593" i="37"/>
  <c r="G594" i="37"/>
  <c r="J594" i="37"/>
  <c r="G597" i="37"/>
  <c r="J597" i="37"/>
  <c r="G600" i="37"/>
  <c r="J600" i="37"/>
  <c r="G620" i="37"/>
  <c r="J620" i="37"/>
  <c r="F586" i="37"/>
  <c r="G586" i="37" s="1"/>
  <c r="J586" i="37"/>
  <c r="F587" i="37"/>
  <c r="G587" i="37" s="1"/>
  <c r="J587" i="37"/>
  <c r="G651" i="37"/>
  <c r="J651" i="37"/>
  <c r="F602" i="37"/>
  <c r="G602" i="37" s="1"/>
  <c r="J602" i="37"/>
  <c r="F621" i="37"/>
  <c r="G621" i="37" s="1"/>
  <c r="J621" i="37"/>
  <c r="G631" i="37"/>
  <c r="J631" i="37"/>
  <c r="J584" i="37"/>
  <c r="G584" i="37"/>
  <c r="J583" i="37" l="1"/>
  <c r="F583" i="37"/>
  <c r="G583" i="37" s="1"/>
  <c r="J576" i="37" l="1"/>
  <c r="F576" i="37"/>
  <c r="G576" i="37" s="1"/>
  <c r="J575" i="37"/>
  <c r="F575" i="37"/>
  <c r="G575" i="37" s="1"/>
  <c r="J572" i="37"/>
  <c r="G572" i="37"/>
  <c r="G571" i="37"/>
  <c r="J571" i="37"/>
  <c r="F573" i="37"/>
  <c r="G573" i="37" s="1"/>
  <c r="J573" i="37"/>
  <c r="G574" i="37"/>
  <c r="J574" i="37"/>
  <c r="F577" i="37"/>
  <c r="G577" i="37" s="1"/>
  <c r="J577" i="37"/>
  <c r="F578" i="37"/>
  <c r="G578" i="37" s="1"/>
  <c r="J578" i="37"/>
  <c r="F579" i="37"/>
  <c r="G579" i="37" s="1"/>
  <c r="J579" i="37"/>
  <c r="G580" i="37"/>
  <c r="J580" i="37"/>
  <c r="F581" i="37"/>
  <c r="G581" i="37" s="1"/>
  <c r="J581" i="37"/>
  <c r="J569" i="37" l="1"/>
  <c r="F569" i="37"/>
  <c r="G569" i="37" s="1"/>
  <c r="J562" i="37" l="1"/>
  <c r="F562" i="37"/>
  <c r="G562" i="37" s="1"/>
  <c r="J541" i="37" l="1"/>
  <c r="F541" i="37"/>
  <c r="G541" i="37" s="1"/>
  <c r="J559" i="37"/>
  <c r="F559" i="37"/>
  <c r="G559" i="37" s="1"/>
  <c r="J557" i="37"/>
  <c r="F557" i="37"/>
  <c r="G557" i="37" s="1"/>
  <c r="F554" i="37"/>
  <c r="G554" i="37" s="1"/>
  <c r="J554" i="37"/>
  <c r="G555" i="37"/>
  <c r="J555" i="37"/>
  <c r="F556" i="37"/>
  <c r="G556" i="37" s="1"/>
  <c r="J556" i="37"/>
  <c r="F558" i="37"/>
  <c r="G558" i="37" s="1"/>
  <c r="J558" i="37"/>
  <c r="G560" i="37"/>
  <c r="J560" i="37"/>
  <c r="G561" i="37"/>
  <c r="J561" i="37"/>
  <c r="G570" i="37"/>
  <c r="J570" i="37"/>
  <c r="G582" i="37"/>
  <c r="J582" i="37"/>
  <c r="F585" i="37"/>
  <c r="G585" i="37" s="1"/>
  <c r="J585" i="37"/>
  <c r="G633" i="37"/>
  <c r="J633" i="37"/>
  <c r="J553" i="37" l="1"/>
  <c r="F553" i="37"/>
  <c r="G553" i="37" s="1"/>
  <c r="J551" i="37"/>
  <c r="G551" i="37"/>
  <c r="F551" i="37"/>
  <c r="J540" i="37"/>
  <c r="F540" i="37"/>
  <c r="G540" i="37" s="1"/>
  <c r="J550" i="37"/>
  <c r="F550" i="37"/>
  <c r="G550" i="37" s="1"/>
  <c r="J549" i="37"/>
  <c r="F549" i="37"/>
  <c r="G549" i="37" s="1"/>
  <c r="J539" i="37" l="1"/>
  <c r="F539" i="37"/>
  <c r="G539" i="37" s="1"/>
  <c r="J547" i="37" l="1"/>
  <c r="F547" i="37"/>
  <c r="G547" i="37" s="1"/>
  <c r="J546" i="37"/>
  <c r="G544" i="37"/>
  <c r="J544" i="37"/>
  <c r="F545" i="37"/>
  <c r="G545" i="37"/>
  <c r="J545" i="37"/>
  <c r="F546" i="37"/>
  <c r="G546" i="37" s="1"/>
  <c r="F548" i="37"/>
  <c r="G548" i="37" s="1"/>
  <c r="J548" i="37"/>
  <c r="J537" i="37"/>
  <c r="J538" i="37"/>
  <c r="F538" i="37"/>
  <c r="G538" i="37" s="1"/>
  <c r="F537" i="37"/>
  <c r="G537" i="37" s="1"/>
  <c r="J543" i="37"/>
  <c r="G543" i="37"/>
  <c r="J536" i="37" l="1"/>
  <c r="F536" i="37"/>
  <c r="G536" i="37" s="1"/>
  <c r="J533" i="37"/>
  <c r="G533" i="37"/>
  <c r="J531" i="37"/>
  <c r="F531" i="37"/>
  <c r="G531" i="37" s="1"/>
  <c r="J529" i="37"/>
  <c r="F529" i="37"/>
  <c r="G529" i="37" s="1"/>
  <c r="J528" i="37"/>
  <c r="F528" i="37"/>
  <c r="G528" i="37" s="1"/>
  <c r="J527" i="37"/>
  <c r="F527" i="37"/>
  <c r="G527" i="37" s="1"/>
  <c r="J525" i="37"/>
  <c r="F525" i="37"/>
  <c r="G525" i="37" s="1"/>
  <c r="J522" i="37"/>
  <c r="F522" i="37"/>
  <c r="G522" i="37" s="1"/>
  <c r="J521" i="37"/>
  <c r="F521" i="37"/>
  <c r="G521" i="37" s="1"/>
  <c r="F520" i="37"/>
  <c r="G520" i="37" s="1"/>
  <c r="J520" i="37"/>
  <c r="F523" i="37"/>
  <c r="G523" i="37" s="1"/>
  <c r="J523" i="37"/>
  <c r="F524" i="37"/>
  <c r="G524" i="37" s="1"/>
  <c r="J524" i="37"/>
  <c r="G526" i="37"/>
  <c r="J526" i="37"/>
  <c r="F530" i="37"/>
  <c r="G530" i="37" s="1"/>
  <c r="J530" i="37"/>
  <c r="G532" i="37"/>
  <c r="J532" i="37"/>
  <c r="F517" i="37" l="1"/>
  <c r="G517" i="37" s="1"/>
  <c r="J517" i="37"/>
  <c r="G518" i="37"/>
  <c r="J518" i="37"/>
  <c r="F519" i="37"/>
  <c r="G519" i="37" s="1"/>
  <c r="J519" i="37"/>
  <c r="G534" i="37"/>
  <c r="J534" i="37"/>
  <c r="G535" i="37"/>
  <c r="J535" i="37"/>
  <c r="G563" i="37"/>
  <c r="J563" i="37"/>
  <c r="F564" i="37"/>
  <c r="G564" i="37"/>
  <c r="J564" i="37"/>
  <c r="G565" i="37"/>
  <c r="J565" i="37"/>
  <c r="F566" i="37"/>
  <c r="G566" i="37" s="1"/>
  <c r="J566" i="37"/>
  <c r="G567" i="37"/>
  <c r="J567" i="37"/>
  <c r="G568" i="37"/>
  <c r="J568" i="37"/>
  <c r="G542" i="37"/>
  <c r="J542" i="37"/>
  <c r="G552" i="37"/>
  <c r="J552" i="37"/>
  <c r="F736" i="37"/>
  <c r="G736" i="37" s="1"/>
  <c r="J736" i="37"/>
  <c r="J515" i="37" l="1"/>
  <c r="F515" i="37"/>
  <c r="G515" i="37" s="1"/>
  <c r="J512" i="37" l="1"/>
  <c r="F512" i="37"/>
  <c r="G512" i="37" s="1"/>
  <c r="J504" i="37" l="1"/>
  <c r="F504" i="37"/>
  <c r="G504" i="37" s="1"/>
  <c r="J500" i="37" l="1"/>
  <c r="F500" i="37"/>
  <c r="G500" i="37" s="1"/>
  <c r="J499" i="37"/>
  <c r="F499" i="37"/>
  <c r="G499" i="37" s="1"/>
  <c r="J498" i="37"/>
  <c r="F498" i="37"/>
  <c r="G498" i="37" s="1"/>
  <c r="J495" i="37"/>
  <c r="G495" i="37"/>
  <c r="J494" i="37"/>
  <c r="F494" i="37"/>
  <c r="G494" i="37" s="1"/>
  <c r="J493" i="37"/>
  <c r="F493" i="37"/>
  <c r="G493" i="37" s="1"/>
  <c r="J486" i="37" l="1"/>
  <c r="F486" i="37"/>
  <c r="G486" i="37" s="1"/>
  <c r="G482" i="37"/>
  <c r="J482" i="37"/>
  <c r="F483" i="37"/>
  <c r="G483" i="37" s="1"/>
  <c r="J483" i="37"/>
  <c r="G484" i="37"/>
  <c r="J484" i="37"/>
  <c r="F485" i="37"/>
  <c r="G485" i="37" s="1"/>
  <c r="J485" i="37"/>
  <c r="G487" i="37"/>
  <c r="J487" i="37"/>
  <c r="F488" i="37"/>
  <c r="G488" i="37" s="1"/>
  <c r="J488" i="37"/>
  <c r="F509" i="37"/>
  <c r="G509" i="37" s="1"/>
  <c r="J509" i="37"/>
  <c r="J481" i="37"/>
  <c r="F481" i="37"/>
  <c r="G481" i="37" s="1"/>
  <c r="J448" i="37"/>
  <c r="F448" i="37"/>
  <c r="G448" i="37" s="1"/>
  <c r="J447" i="37"/>
  <c r="G447" i="37"/>
  <c r="J446" i="37" l="1"/>
  <c r="F446" i="37"/>
  <c r="G446" i="37" s="1"/>
  <c r="F479" i="37"/>
  <c r="G479" i="37" s="1"/>
  <c r="J479" i="37"/>
  <c r="J475" i="37" l="1"/>
  <c r="F475" i="37"/>
  <c r="G475" i="37" s="1"/>
  <c r="J474" i="37"/>
  <c r="F474" i="37"/>
  <c r="G474" i="37" s="1"/>
  <c r="J473" i="37"/>
  <c r="F473" i="37"/>
  <c r="G473" i="37" s="1"/>
  <c r="J471" i="37"/>
  <c r="G471" i="37"/>
  <c r="F471" i="37"/>
  <c r="J468" i="37" l="1"/>
  <c r="F468" i="37"/>
  <c r="G468" i="37" s="1"/>
  <c r="J465" i="37"/>
  <c r="F465" i="37"/>
  <c r="G465" i="37" s="1"/>
  <c r="F464" i="37"/>
  <c r="G464" i="37" s="1"/>
  <c r="J464" i="37"/>
  <c r="F466" i="37"/>
  <c r="G466" i="37" s="1"/>
  <c r="J466" i="37"/>
  <c r="G467" i="37"/>
  <c r="J467" i="37"/>
  <c r="F469" i="37"/>
  <c r="G469" i="37" s="1"/>
  <c r="J469" i="37"/>
  <c r="F470" i="37"/>
  <c r="G470" i="37" s="1"/>
  <c r="J470" i="37"/>
  <c r="F472" i="37"/>
  <c r="G472" i="37" s="1"/>
  <c r="J472" i="37"/>
  <c r="F476" i="37" l="1"/>
  <c r="G476" i="37" s="1"/>
  <c r="J476" i="37"/>
  <c r="G477" i="37"/>
  <c r="J477" i="37"/>
  <c r="G478" i="37"/>
  <c r="J478" i="37"/>
  <c r="F480" i="37"/>
  <c r="G480" i="37" s="1"/>
  <c r="J480" i="37"/>
  <c r="F510" i="37"/>
  <c r="G510" i="37" s="1"/>
  <c r="J510" i="37"/>
  <c r="G511" i="37"/>
  <c r="J511" i="37"/>
  <c r="J462" i="37"/>
  <c r="F462" i="37"/>
  <c r="G462" i="37" s="1"/>
  <c r="J460" i="37" l="1"/>
  <c r="G460" i="37"/>
  <c r="J459" i="37"/>
  <c r="G459" i="37"/>
  <c r="J458" i="37"/>
  <c r="G458" i="37"/>
  <c r="J455" i="37" l="1"/>
  <c r="G455" i="37"/>
  <c r="J445" i="37"/>
  <c r="F445" i="37"/>
  <c r="G445" i="37" s="1"/>
  <c r="J443" i="37"/>
  <c r="J444" i="37"/>
  <c r="F444" i="37"/>
  <c r="G444" i="37" s="1"/>
  <c r="F443" i="37"/>
  <c r="G443" i="37" s="1"/>
  <c r="G453" i="37"/>
  <c r="J453" i="37"/>
  <c r="G454" i="37"/>
  <c r="J454" i="37"/>
  <c r="F456" i="37"/>
  <c r="G456" i="37" s="1"/>
  <c r="J456" i="37"/>
  <c r="F461" i="37"/>
  <c r="G461" i="37" s="1"/>
  <c r="J461" i="37"/>
  <c r="G463" i="37"/>
  <c r="J463" i="37"/>
  <c r="J451" i="37"/>
  <c r="F451" i="37"/>
  <c r="G451" i="37" s="1"/>
  <c r="J441" i="37"/>
  <c r="F441" i="37"/>
  <c r="G441" i="37" s="1"/>
  <c r="F497" i="37"/>
  <c r="G497" i="37" s="1"/>
  <c r="J497" i="37"/>
  <c r="F501" i="37"/>
  <c r="G501" i="37" s="1"/>
  <c r="J501" i="37"/>
  <c r="G502" i="37"/>
  <c r="J502" i="37"/>
  <c r="G503" i="37"/>
  <c r="J503" i="37"/>
  <c r="F505" i="37"/>
  <c r="G505" i="37" s="1"/>
  <c r="J505" i="37"/>
  <c r="G506" i="37"/>
  <c r="J506" i="37"/>
  <c r="F507" i="37"/>
  <c r="G507" i="37" s="1"/>
  <c r="J507" i="37"/>
  <c r="F508" i="37"/>
  <c r="G508" i="37" s="1"/>
  <c r="J508" i="37"/>
  <c r="F449" i="37"/>
  <c r="G449" i="37" s="1"/>
  <c r="J449" i="37"/>
  <c r="J439" i="37"/>
  <c r="F439" i="37"/>
  <c r="G439" i="37" s="1"/>
  <c r="J438" i="37"/>
  <c r="F438" i="37"/>
  <c r="G438" i="37" s="1"/>
  <c r="F436" i="37" l="1"/>
  <c r="G436" i="37" s="1"/>
  <c r="J436" i="37"/>
  <c r="J435" i="37"/>
  <c r="F435" i="37"/>
  <c r="G435" i="37" s="1"/>
  <c r="J432" i="37" l="1"/>
  <c r="F432" i="37"/>
  <c r="G432" i="37" s="1"/>
  <c r="J430" i="37"/>
  <c r="F430" i="37"/>
  <c r="G430" i="37" s="1"/>
  <c r="J429" i="37"/>
  <c r="G429" i="37"/>
  <c r="J428" i="37"/>
  <c r="G428" i="37"/>
  <c r="J426" i="37" l="1"/>
  <c r="J427" i="37"/>
  <c r="F426" i="37"/>
  <c r="G426" i="37" s="1"/>
  <c r="J424" i="37"/>
  <c r="J425" i="37"/>
  <c r="F425" i="37"/>
  <c r="G425" i="37" s="1"/>
  <c r="F424" i="37"/>
  <c r="G424" i="37" s="1"/>
  <c r="J423" i="37"/>
  <c r="F423" i="37"/>
  <c r="G423" i="37" s="1"/>
  <c r="J422" i="37"/>
  <c r="F422" i="37"/>
  <c r="G422" i="37" s="1"/>
  <c r="J421" i="37"/>
  <c r="F421" i="37"/>
  <c r="G421" i="37" s="1"/>
  <c r="J418" i="37"/>
  <c r="F418" i="37"/>
  <c r="G418" i="37" s="1"/>
  <c r="J417" i="37" l="1"/>
  <c r="G417" i="37"/>
  <c r="F415" i="37"/>
  <c r="G415" i="37"/>
  <c r="J415" i="37"/>
  <c r="F496" i="37" l="1"/>
  <c r="G496" i="37" s="1"/>
  <c r="J496" i="37"/>
  <c r="F450" i="37"/>
  <c r="G450" i="37" s="1"/>
  <c r="J450" i="37"/>
  <c r="F452" i="37"/>
  <c r="G452" i="37" s="1"/>
  <c r="J452" i="37"/>
  <c r="F513" i="37"/>
  <c r="G513" i="37" s="1"/>
  <c r="J513" i="37"/>
  <c r="J407" i="37"/>
  <c r="F407" i="37"/>
  <c r="G407" i="37" s="1"/>
  <c r="J413" i="37"/>
  <c r="F413" i="37"/>
  <c r="G413" i="37" s="1"/>
  <c r="J406" i="37"/>
  <c r="G406" i="37"/>
  <c r="J405" i="37"/>
  <c r="F405" i="37"/>
  <c r="G405" i="37" s="1"/>
  <c r="J411" i="37" l="1"/>
  <c r="F411" i="37"/>
  <c r="G411" i="37" s="1"/>
  <c r="J410" i="37"/>
  <c r="G410" i="37"/>
  <c r="J401" i="37"/>
  <c r="J402" i="37"/>
  <c r="F402" i="37"/>
  <c r="G402" i="37" s="1"/>
  <c r="F401" i="37"/>
  <c r="G401" i="37" s="1"/>
  <c r="J400" i="37"/>
  <c r="F400" i="37"/>
  <c r="G400" i="37" s="1"/>
  <c r="J399" i="37"/>
  <c r="G399" i="37"/>
  <c r="J398" i="37"/>
  <c r="F398" i="37"/>
  <c r="G398" i="37" s="1"/>
  <c r="J395" i="37"/>
  <c r="F395" i="37"/>
  <c r="G395" i="37" s="1"/>
  <c r="J393" i="37"/>
  <c r="G393" i="37"/>
  <c r="J392" i="37"/>
  <c r="G392" i="37"/>
  <c r="F408" i="37"/>
  <c r="G408" i="37" s="1"/>
  <c r="J408" i="37"/>
  <c r="G391" i="37"/>
  <c r="J391" i="37"/>
  <c r="G394" i="37"/>
  <c r="J394" i="37"/>
  <c r="F409" i="37"/>
  <c r="G409" i="37" s="1"/>
  <c r="J409" i="37"/>
  <c r="G396" i="37"/>
  <c r="J396" i="37"/>
  <c r="G397" i="37"/>
  <c r="J397" i="37"/>
  <c r="F403" i="37"/>
  <c r="G403" i="37" s="1"/>
  <c r="J403" i="37"/>
  <c r="F404" i="37"/>
  <c r="G404" i="37" s="1"/>
  <c r="J404" i="37"/>
  <c r="F416" i="37"/>
  <c r="G416" i="37" s="1"/>
  <c r="J416" i="37"/>
  <c r="F419" i="37"/>
  <c r="G419" i="37" s="1"/>
  <c r="J419" i="37"/>
  <c r="F420" i="37"/>
  <c r="G420" i="37" s="1"/>
  <c r="J420" i="37"/>
  <c r="F427" i="37"/>
  <c r="G427" i="37" s="1"/>
  <c r="J387" i="37" l="1"/>
  <c r="G387" i="37"/>
  <c r="J386" i="37" l="1"/>
  <c r="G386" i="37"/>
  <c r="F384" i="37"/>
  <c r="G384" i="37" s="1"/>
  <c r="F385" i="37"/>
  <c r="G385" i="37" s="1"/>
  <c r="J385" i="37"/>
  <c r="J384" i="37"/>
  <c r="J383" i="37"/>
  <c r="G383" i="37"/>
  <c r="J382" i="37"/>
  <c r="F382" i="37"/>
  <c r="G382" i="37" s="1"/>
  <c r="J379" i="37"/>
  <c r="G379" i="37"/>
  <c r="G378" i="37"/>
  <c r="J378" i="37"/>
  <c r="G380" i="37"/>
  <c r="J380" i="37"/>
  <c r="F381" i="37"/>
  <c r="G381" i="37" s="1"/>
  <c r="J381" i="37"/>
  <c r="G388" i="37"/>
  <c r="J388" i="37"/>
  <c r="F389" i="37"/>
  <c r="G389" i="37" s="1"/>
  <c r="J389" i="37"/>
  <c r="F390" i="37"/>
  <c r="G390" i="37" s="1"/>
  <c r="J390" i="37"/>
  <c r="F431" i="37"/>
  <c r="G431" i="37" s="1"/>
  <c r="J431" i="37"/>
  <c r="F433" i="37"/>
  <c r="G433" i="37" s="1"/>
  <c r="J433" i="37"/>
  <c r="F434" i="37"/>
  <c r="G434" i="37" s="1"/>
  <c r="J434" i="37"/>
  <c r="G437" i="37"/>
  <c r="J437" i="37"/>
  <c r="F440" i="37"/>
  <c r="G440" i="37" s="1"/>
  <c r="J440" i="37"/>
  <c r="G365" i="37"/>
  <c r="J365" i="37"/>
  <c r="G366" i="37"/>
  <c r="J366" i="37"/>
  <c r="F367" i="37"/>
  <c r="G367" i="37" s="1"/>
  <c r="J367" i="37"/>
  <c r="G368" i="37"/>
  <c r="J368" i="37"/>
  <c r="F369" i="37"/>
  <c r="G369" i="37" s="1"/>
  <c r="J369" i="37"/>
  <c r="F370" i="37"/>
  <c r="G370" i="37" s="1"/>
  <c r="J370" i="37"/>
  <c r="F371" i="37"/>
  <c r="G371" i="37" s="1"/>
  <c r="J371" i="37"/>
  <c r="F372" i="37"/>
  <c r="G372" i="37" s="1"/>
  <c r="J372" i="37"/>
  <c r="F373" i="37"/>
  <c r="G373" i="37" s="1"/>
  <c r="J373" i="37"/>
  <c r="F361" i="37" l="1"/>
  <c r="G361" i="37" s="1"/>
  <c r="J361" i="37"/>
  <c r="F362" i="37"/>
  <c r="G362" i="37" s="1"/>
  <c r="J362" i="37"/>
  <c r="F363" i="37"/>
  <c r="G363" i="37" s="1"/>
  <c r="J363" i="37"/>
  <c r="F364" i="37"/>
  <c r="G364" i="37" s="1"/>
  <c r="J364" i="37"/>
  <c r="F489" i="37"/>
  <c r="G489" i="37" s="1"/>
  <c r="J489" i="37"/>
  <c r="F490" i="37"/>
  <c r="G490" i="37" s="1"/>
  <c r="J490" i="37"/>
  <c r="G491" i="37"/>
  <c r="J491" i="37"/>
  <c r="F348" i="37" l="1"/>
  <c r="G348" i="37" s="1"/>
  <c r="J348" i="37"/>
  <c r="J359" i="37"/>
  <c r="F359" i="37"/>
  <c r="G359" i="37" s="1"/>
  <c r="J358" i="37"/>
  <c r="F358" i="37"/>
  <c r="G358" i="37" s="1"/>
  <c r="G356" i="37" l="1"/>
  <c r="J356" i="37"/>
  <c r="F357" i="37"/>
  <c r="G357" i="37"/>
  <c r="J357" i="37"/>
  <c r="G492" i="37"/>
  <c r="J492" i="37"/>
  <c r="F412" i="37"/>
  <c r="G412" i="37" s="1"/>
  <c r="J412" i="37"/>
  <c r="G414" i="37"/>
  <c r="J414" i="37"/>
  <c r="J346" i="37" l="1"/>
  <c r="F346" i="37"/>
  <c r="G346" i="37" s="1"/>
  <c r="J354" i="37" l="1"/>
  <c r="G354" i="37"/>
  <c r="J342" i="37"/>
  <c r="J343" i="37"/>
  <c r="F343" i="37"/>
  <c r="G343" i="37" s="1"/>
  <c r="F342" i="37"/>
  <c r="G342" i="37" s="1"/>
  <c r="J341" i="37"/>
  <c r="J344" i="37"/>
  <c r="G344" i="37"/>
  <c r="J351" i="37"/>
  <c r="F351" i="37"/>
  <c r="G351" i="37" s="1"/>
  <c r="J339" i="37"/>
  <c r="J340" i="37"/>
  <c r="F340" i="37"/>
  <c r="G340" i="37" s="1"/>
  <c r="F339" i="37"/>
  <c r="G339" i="37" s="1"/>
  <c r="J337" i="37"/>
  <c r="G337" i="37"/>
  <c r="G333" i="37"/>
  <c r="J333" i="37"/>
  <c r="G334" i="37"/>
  <c r="J334" i="37"/>
  <c r="G335" i="37"/>
  <c r="J335" i="37"/>
  <c r="G336" i="37"/>
  <c r="J336" i="37"/>
  <c r="F338" i="37"/>
  <c r="G338" i="37" s="1"/>
  <c r="J338" i="37"/>
  <c r="J327" i="37" l="1"/>
  <c r="F327" i="37"/>
  <c r="G327" i="37" s="1"/>
  <c r="F328" i="37"/>
  <c r="G328" i="37" s="1"/>
  <c r="J328" i="37"/>
  <c r="F329" i="37"/>
  <c r="G329" i="37" s="1"/>
  <c r="J329" i="37"/>
  <c r="F330" i="37"/>
  <c r="G330" i="37" s="1"/>
  <c r="J330" i="37"/>
  <c r="F331" i="37"/>
  <c r="G331" i="37" s="1"/>
  <c r="J331" i="37"/>
  <c r="F332" i="37"/>
  <c r="G332" i="37" s="1"/>
  <c r="J332" i="37"/>
  <c r="G341" i="37"/>
  <c r="F345" i="37"/>
  <c r="G345" i="37" s="1"/>
  <c r="J345" i="37"/>
  <c r="F347" i="37"/>
  <c r="G347" i="37" s="1"/>
  <c r="J347" i="37"/>
  <c r="G349" i="37"/>
  <c r="J349" i="37"/>
  <c r="G360" i="37"/>
  <c r="J360" i="37"/>
  <c r="G374" i="37"/>
  <c r="J374" i="37"/>
  <c r="F375" i="37"/>
  <c r="G375" i="37" s="1"/>
  <c r="J375" i="37"/>
  <c r="F376" i="37"/>
  <c r="G376" i="37" s="1"/>
  <c r="J376" i="37"/>
  <c r="G377" i="37"/>
  <c r="J377" i="37"/>
  <c r="F442" i="37"/>
  <c r="G442" i="37" s="1"/>
  <c r="J442" i="37"/>
  <c r="G457" i="37"/>
  <c r="J457" i="37"/>
  <c r="G350" i="37"/>
  <c r="J350" i="37"/>
  <c r="J325" i="37"/>
  <c r="F325" i="37"/>
  <c r="G325" i="37" s="1"/>
  <c r="J323" i="37" l="1"/>
  <c r="F323" i="37"/>
  <c r="G323" i="37" s="1"/>
  <c r="J320" i="37"/>
  <c r="G320" i="37"/>
  <c r="F317" i="37" l="1"/>
  <c r="G317" i="37" s="1"/>
  <c r="J317" i="37"/>
  <c r="F318" i="37"/>
  <c r="G318" i="37" s="1"/>
  <c r="J318" i="37"/>
  <c r="G319" i="37"/>
  <c r="J319" i="37"/>
  <c r="G321" i="37"/>
  <c r="J321" i="37"/>
  <c r="F322" i="37"/>
  <c r="G322" i="37" s="1"/>
  <c r="J322" i="37"/>
  <c r="F324" i="37"/>
  <c r="G324" i="37" s="1"/>
  <c r="J324" i="37"/>
  <c r="F326" i="37"/>
  <c r="G326" i="37" s="1"/>
  <c r="J326" i="37"/>
  <c r="F352" i="37"/>
  <c r="G352" i="37" s="1"/>
  <c r="J352" i="37"/>
  <c r="F353" i="37"/>
  <c r="G353" i="37" s="1"/>
  <c r="J353" i="37"/>
  <c r="G355" i="37"/>
  <c r="J355" i="37"/>
  <c r="G514" i="37"/>
  <c r="J514" i="37"/>
  <c r="J302" i="37" l="1"/>
  <c r="G302" i="37"/>
  <c r="F299" i="37"/>
  <c r="G299" i="37" s="1"/>
  <c r="J299" i="37"/>
  <c r="F300" i="37"/>
  <c r="G300" i="37" s="1"/>
  <c r="J300" i="37"/>
  <c r="G301" i="37"/>
  <c r="J301" i="37"/>
  <c r="G303" i="37"/>
  <c r="J303" i="37"/>
  <c r="F304" i="37"/>
  <c r="G304" i="37" s="1"/>
  <c r="J304" i="37"/>
  <c r="G305" i="37"/>
  <c r="J305" i="37"/>
  <c r="G311" i="37"/>
  <c r="J311" i="37"/>
  <c r="F312" i="37"/>
  <c r="G312" i="37" s="1"/>
  <c r="J312" i="37"/>
  <c r="J264" i="37" l="1"/>
  <c r="G264" i="37"/>
  <c r="J294" i="37"/>
  <c r="F294" i="37"/>
  <c r="G294" i="37" s="1"/>
  <c r="F292" i="37"/>
  <c r="G292" i="37" s="1"/>
  <c r="J292" i="37"/>
  <c r="F290" i="37" l="1"/>
  <c r="G290" i="37" s="1"/>
  <c r="J290" i="37"/>
  <c r="F291" i="37"/>
  <c r="G291" i="37" s="1"/>
  <c r="J291" i="37"/>
  <c r="F293" i="37"/>
  <c r="G293" i="37" s="1"/>
  <c r="J293" i="37"/>
  <c r="F295" i="37"/>
  <c r="G295" i="37" s="1"/>
  <c r="J295" i="37"/>
  <c r="G296" i="37"/>
  <c r="J296" i="37"/>
  <c r="F297" i="37"/>
  <c r="G297" i="37" s="1"/>
  <c r="J297" i="37"/>
  <c r="F298" i="37"/>
  <c r="G298" i="37" s="1"/>
  <c r="J298" i="37"/>
  <c r="J289" i="37"/>
  <c r="G289" i="37"/>
  <c r="J287" i="37"/>
  <c r="F287" i="37"/>
  <c r="G287" i="37" s="1"/>
  <c r="J285" i="37"/>
  <c r="G285" i="37"/>
  <c r="J263" i="37" l="1"/>
  <c r="F263" i="37"/>
  <c r="G263" i="37" s="1"/>
  <c r="J282" i="37" l="1"/>
  <c r="F282" i="37"/>
  <c r="G282" i="37" s="1"/>
  <c r="F283" i="37"/>
  <c r="G283" i="37" s="1"/>
  <c r="J283" i="37"/>
  <c r="G284" i="37"/>
  <c r="J284" i="37"/>
  <c r="F286" i="37"/>
  <c r="G286" i="37" s="1"/>
  <c r="J286" i="37"/>
  <c r="F288" i="37"/>
  <c r="G288" i="37" s="1"/>
  <c r="J288" i="37"/>
  <c r="F313" i="37"/>
  <c r="G313" i="37" s="1"/>
  <c r="J313" i="37"/>
  <c r="F314" i="37"/>
  <c r="G314" i="37" s="1"/>
  <c r="J314" i="37"/>
  <c r="F315" i="37"/>
  <c r="G315" i="37" s="1"/>
  <c r="J315" i="37"/>
  <c r="F316" i="37"/>
  <c r="G316" i="37" s="1"/>
  <c r="J316" i="37"/>
  <c r="F516" i="37"/>
  <c r="G516" i="37" s="1"/>
  <c r="J516" i="37"/>
  <c r="J280" i="37" l="1"/>
  <c r="F280" i="37"/>
  <c r="G280" i="37" s="1"/>
  <c r="J262" i="37" l="1"/>
  <c r="F262" i="37"/>
  <c r="G262" i="37" s="1"/>
  <c r="J273" i="37"/>
  <c r="F273" i="37"/>
  <c r="G273" i="37" s="1"/>
  <c r="J261" i="37"/>
  <c r="G261" i="37"/>
  <c r="J260" i="37"/>
  <c r="F260" i="37"/>
  <c r="G260" i="37" s="1"/>
  <c r="J257" i="37"/>
  <c r="J258" i="37"/>
  <c r="F258" i="37"/>
  <c r="G258" i="37" s="1"/>
  <c r="F257" i="37"/>
  <c r="G257" i="37" s="1"/>
  <c r="J255" i="37"/>
  <c r="F255" i="37"/>
  <c r="G255" i="37" s="1"/>
  <c r="J254" i="37"/>
  <c r="F254" i="37"/>
  <c r="G254" i="37" s="1"/>
  <c r="G269" i="37"/>
  <c r="J269" i="37"/>
  <c r="F271" i="37"/>
  <c r="G271" i="37" s="1"/>
  <c r="J271" i="37"/>
  <c r="F272" i="37"/>
  <c r="G272" i="37" s="1"/>
  <c r="J272" i="37"/>
  <c r="G274" i="37"/>
  <c r="J274" i="37"/>
  <c r="F276" i="37"/>
  <c r="G276" i="37" s="1"/>
  <c r="J276" i="37"/>
  <c r="F277" i="37"/>
  <c r="G277" i="37" s="1"/>
  <c r="J277" i="37"/>
  <c r="J267" i="37" l="1"/>
  <c r="F267" i="37"/>
  <c r="G267" i="37" s="1"/>
  <c r="J251" i="37"/>
  <c r="G251" i="37"/>
  <c r="J252" i="37"/>
  <c r="G252" i="37"/>
  <c r="F248" i="37"/>
  <c r="G248" i="37" s="1"/>
  <c r="J248" i="37"/>
  <c r="F249" i="37"/>
  <c r="G249" i="37" s="1"/>
  <c r="J249" i="37"/>
  <c r="G250" i="37"/>
  <c r="J250" i="37"/>
  <c r="G253" i="37"/>
  <c r="J253" i="37"/>
  <c r="F256" i="37"/>
  <c r="G256" i="37" s="1"/>
  <c r="J256" i="37"/>
  <c r="G259" i="37"/>
  <c r="J259" i="37"/>
  <c r="F270" i="37"/>
  <c r="G270" i="37" s="1"/>
  <c r="J270" i="37"/>
  <c r="G275" i="37"/>
  <c r="J275" i="37"/>
  <c r="J245" i="37"/>
  <c r="F245" i="37"/>
  <c r="G245" i="37" s="1"/>
  <c r="F239" i="37"/>
  <c r="G239" i="37" s="1"/>
  <c r="F238" i="37"/>
  <c r="G238" i="37" s="1"/>
  <c r="J238" i="37"/>
  <c r="J239" i="37"/>
  <c r="F240" i="37"/>
  <c r="G240" i="37" s="1"/>
  <c r="J240" i="37"/>
  <c r="F241" i="37"/>
  <c r="G241" i="37" s="1"/>
  <c r="J241" i="37"/>
  <c r="F242" i="37"/>
  <c r="G242" i="37" s="1"/>
  <c r="J242" i="37"/>
  <c r="F243" i="37"/>
  <c r="G243" i="37" s="1"/>
  <c r="J243" i="37"/>
  <c r="F244" i="37"/>
  <c r="G244" i="37" s="1"/>
  <c r="J244" i="37"/>
  <c r="J235" i="37" l="1"/>
  <c r="F235" i="37"/>
  <c r="G235" i="37" s="1"/>
  <c r="G229" i="37" l="1"/>
  <c r="J229" i="37"/>
  <c r="G230" i="37"/>
  <c r="J230" i="37"/>
  <c r="G231" i="37"/>
  <c r="J231" i="37"/>
  <c r="F232" i="37"/>
  <c r="G232" i="37" s="1"/>
  <c r="J232" i="37"/>
  <c r="F233" i="37"/>
  <c r="G233" i="37" s="1"/>
  <c r="J233" i="37"/>
  <c r="G234" i="37"/>
  <c r="J234" i="37"/>
  <c r="F236" i="37"/>
  <c r="G236" i="37" s="1"/>
  <c r="J236" i="37"/>
  <c r="F237" i="37"/>
  <c r="G237" i="37" s="1"/>
  <c r="J237" i="37"/>
  <c r="F246" i="37"/>
  <c r="G246" i="37" s="1"/>
  <c r="J246" i="37"/>
  <c r="G225" i="37" l="1"/>
  <c r="J225" i="37"/>
  <c r="F226" i="37"/>
  <c r="G226" i="37" s="1"/>
  <c r="J226" i="37"/>
  <c r="F227" i="37"/>
  <c r="G227" i="37" s="1"/>
  <c r="J227" i="37"/>
  <c r="F228" i="37"/>
  <c r="G228" i="37" s="1"/>
  <c r="J228" i="37"/>
  <c r="F266" i="37"/>
  <c r="G266" i="37" s="1"/>
  <c r="J266" i="37"/>
  <c r="F268" i="37"/>
  <c r="G268" i="37" s="1"/>
  <c r="J268" i="37"/>
  <c r="J219" i="37" l="1"/>
  <c r="F219" i="37"/>
  <c r="G219" i="37" s="1"/>
  <c r="J213" i="37" l="1"/>
  <c r="F213" i="37"/>
  <c r="G213" i="37" s="1"/>
  <c r="J212" i="37"/>
  <c r="F212" i="37"/>
  <c r="G212" i="37" s="1"/>
  <c r="J211" i="37"/>
  <c r="F211" i="37"/>
  <c r="G211" i="37" s="1"/>
  <c r="J210" i="37"/>
  <c r="F210" i="37"/>
  <c r="G210" i="37" s="1"/>
  <c r="J209" i="37"/>
  <c r="F209" i="37"/>
  <c r="G209" i="37" s="1"/>
  <c r="J208" i="37"/>
  <c r="J206" i="37"/>
  <c r="J207" i="37"/>
  <c r="F207" i="37"/>
  <c r="G207" i="37" s="1"/>
  <c r="F206" i="37"/>
  <c r="G206" i="37" s="1"/>
  <c r="J205" i="37"/>
  <c r="F205" i="37"/>
  <c r="G205" i="37" s="1"/>
  <c r="J204" i="37"/>
  <c r="G204" i="37"/>
  <c r="F203" i="37" l="1"/>
  <c r="G203" i="37" s="1"/>
  <c r="J203" i="37"/>
  <c r="J200" i="37"/>
  <c r="F200" i="37"/>
  <c r="G200" i="37" s="1"/>
  <c r="J199" i="37"/>
  <c r="G199" i="37"/>
  <c r="J198" i="37"/>
  <c r="G198" i="37"/>
  <c r="J195" i="37"/>
  <c r="F195" i="37"/>
  <c r="G195" i="37" s="1"/>
  <c r="F192" i="37"/>
  <c r="G192" i="37" s="1"/>
  <c r="J190" i="37"/>
  <c r="F190" i="37"/>
  <c r="G190" i="37" s="1"/>
  <c r="F188" i="37"/>
  <c r="G188" i="37" s="1"/>
  <c r="J188" i="37"/>
  <c r="F189" i="37"/>
  <c r="G189" i="37" s="1"/>
  <c r="J189" i="37"/>
  <c r="F191" i="37"/>
  <c r="G191" i="37" s="1"/>
  <c r="J191" i="37"/>
  <c r="J192" i="37"/>
  <c r="F193" i="37"/>
  <c r="G193" i="37" s="1"/>
  <c r="J193" i="37"/>
  <c r="G194" i="37"/>
  <c r="J194" i="37"/>
  <c r="F196" i="37"/>
  <c r="G196" i="37" s="1"/>
  <c r="J196" i="37"/>
  <c r="F197" i="37"/>
  <c r="G197" i="37" s="1"/>
  <c r="J197" i="37"/>
  <c r="F201" i="37"/>
  <c r="G201" i="37" s="1"/>
  <c r="J201" i="37"/>
  <c r="G202" i="37"/>
  <c r="J202" i="37"/>
  <c r="F187" i="37"/>
  <c r="G187" i="37" s="1"/>
  <c r="J187" i="37"/>
  <c r="F186" i="37"/>
  <c r="G186" i="37" s="1"/>
  <c r="J186" i="37"/>
  <c r="J217" i="37"/>
  <c r="G217" i="37"/>
  <c r="J215" i="37"/>
  <c r="G215" i="37"/>
  <c r="J265" i="37"/>
  <c r="F265" i="37"/>
  <c r="G265" i="37" s="1"/>
  <c r="J310" i="37"/>
  <c r="F310" i="37"/>
  <c r="G310" i="37" s="1"/>
  <c r="J309" i="37"/>
  <c r="F309" i="37"/>
  <c r="G309" i="37" s="1"/>
  <c r="J308" i="37"/>
  <c r="F308" i="37"/>
  <c r="G308" i="37" s="1"/>
  <c r="J307" i="37"/>
  <c r="F307" i="37"/>
  <c r="G307" i="37" s="1"/>
  <c r="J306" i="37"/>
  <c r="G306" i="37"/>
  <c r="J247" i="37"/>
  <c r="F247" i="37"/>
  <c r="G247" i="37" s="1"/>
  <c r="J214" i="37"/>
  <c r="G214" i="37"/>
  <c r="J216" i="37"/>
  <c r="F216" i="37"/>
  <c r="G216" i="37" s="1"/>
  <c r="F208" i="37"/>
  <c r="G208" i="37" s="1"/>
  <c r="J183" i="37" l="1"/>
  <c r="F183" i="37"/>
  <c r="G183" i="37" s="1"/>
  <c r="J180" i="37" l="1"/>
  <c r="G180" i="37"/>
  <c r="F178" i="37"/>
  <c r="F177" i="37" l="1"/>
  <c r="G177" i="37" s="1"/>
  <c r="J177" i="37"/>
  <c r="G178" i="37"/>
  <c r="J178" i="37"/>
  <c r="G179" i="37"/>
  <c r="J179" i="37"/>
  <c r="F181" i="37"/>
  <c r="G181" i="37" s="1"/>
  <c r="J181" i="37"/>
  <c r="G182" i="37"/>
  <c r="J182" i="37"/>
  <c r="F184" i="37"/>
  <c r="G184" i="37" s="1"/>
  <c r="J184" i="37"/>
  <c r="F185" i="37"/>
  <c r="G185" i="37" s="1"/>
  <c r="J185" i="37"/>
  <c r="F218" i="37"/>
  <c r="G218" i="37" s="1"/>
  <c r="J218" i="37"/>
  <c r="F220" i="37"/>
  <c r="G220" i="37" s="1"/>
  <c r="J220" i="37"/>
  <c r="F176" i="37"/>
  <c r="J172" i="37" l="1"/>
  <c r="F172" i="37"/>
  <c r="G172" i="37" s="1"/>
  <c r="J171" i="37"/>
  <c r="F171" i="37"/>
  <c r="G171" i="37" s="1"/>
  <c r="J169" i="37"/>
  <c r="F169" i="37"/>
  <c r="G169" i="37" s="1"/>
  <c r="J163" i="37" l="1"/>
  <c r="F163" i="37"/>
  <c r="G163" i="37" s="1"/>
  <c r="F161" i="37"/>
  <c r="J159" i="37" l="1"/>
  <c r="F159" i="37"/>
  <c r="G159" i="37" s="1"/>
  <c r="G155" i="37"/>
  <c r="J155" i="37"/>
  <c r="G156" i="37"/>
  <c r="J156" i="37"/>
  <c r="G157" i="37"/>
  <c r="J157" i="37"/>
  <c r="G158" i="37"/>
  <c r="J158" i="37"/>
  <c r="G176" i="37"/>
  <c r="J176" i="37"/>
  <c r="F221" i="37"/>
  <c r="G221" i="37" s="1"/>
  <c r="J221" i="37"/>
  <c r="F222" i="37"/>
  <c r="G222" i="37" s="1"/>
  <c r="J222" i="37"/>
  <c r="J129" i="37" l="1"/>
  <c r="F129" i="37"/>
  <c r="G129" i="37" s="1"/>
  <c r="J154" i="37"/>
  <c r="G154" i="37"/>
  <c r="F128" i="37" l="1"/>
  <c r="J153" i="37"/>
  <c r="F153" i="37"/>
  <c r="G153" i="37" s="1"/>
  <c r="J150" i="37"/>
  <c r="F150" i="37"/>
  <c r="G150" i="37" s="1"/>
  <c r="J128" i="37" l="1"/>
  <c r="G128" i="37"/>
  <c r="F146" i="37" l="1"/>
  <c r="G146" i="37" s="1"/>
  <c r="J146" i="37"/>
  <c r="F147" i="37"/>
  <c r="G147" i="37" s="1"/>
  <c r="J147" i="37"/>
  <c r="G148" i="37"/>
  <c r="J148" i="37"/>
  <c r="G149" i="37"/>
  <c r="J149" i="37"/>
  <c r="G151" i="37"/>
  <c r="J151" i="37"/>
  <c r="F152" i="37"/>
  <c r="G152" i="37" s="1"/>
  <c r="J152" i="37"/>
  <c r="F223" i="37"/>
  <c r="G223" i="37" s="1"/>
  <c r="J223" i="37"/>
  <c r="J127" i="37"/>
  <c r="F127" i="37"/>
  <c r="G127" i="37" s="1"/>
  <c r="J126" i="37"/>
  <c r="F126" i="37"/>
  <c r="G126" i="37" s="1"/>
  <c r="J125" i="37"/>
  <c r="J124" i="37"/>
  <c r="F124" i="37"/>
  <c r="G124" i="37" s="1"/>
  <c r="J123" i="37"/>
  <c r="F123" i="37"/>
  <c r="G123" i="37" s="1"/>
  <c r="F143" i="37" l="1"/>
  <c r="G143" i="37" s="1"/>
  <c r="J143" i="37"/>
  <c r="F144" i="37"/>
  <c r="G144" i="37" s="1"/>
  <c r="J144" i="37"/>
  <c r="G145" i="37"/>
  <c r="J145" i="37"/>
  <c r="G224" i="37"/>
  <c r="J224" i="37"/>
  <c r="F278" i="37"/>
  <c r="G278" i="37" s="1"/>
  <c r="J278" i="37"/>
  <c r="J142" i="37"/>
  <c r="F142" i="37"/>
  <c r="G142" i="37" s="1"/>
  <c r="J140" i="37"/>
  <c r="F140" i="37"/>
  <c r="G140" i="37" s="1"/>
  <c r="J138" i="37"/>
  <c r="F138" i="37"/>
  <c r="G138" i="37" s="1"/>
  <c r="J121" i="37" l="1"/>
  <c r="J122" i="37"/>
  <c r="F122" i="37"/>
  <c r="G122" i="37" s="1"/>
  <c r="F121" i="37"/>
  <c r="G121" i="37" s="1"/>
  <c r="J135" i="37"/>
  <c r="G135" i="37"/>
  <c r="J120" i="37"/>
  <c r="F120" i="37"/>
  <c r="G120" i="37" s="1"/>
  <c r="F133" i="37"/>
  <c r="G133" i="37" s="1"/>
  <c r="J133" i="37"/>
  <c r="G134" i="37"/>
  <c r="J134" i="37"/>
  <c r="G136" i="37"/>
  <c r="J136" i="37"/>
  <c r="F137" i="37"/>
  <c r="G137" i="37" s="1"/>
  <c r="J137" i="37"/>
  <c r="F139" i="37"/>
  <c r="G139" i="37" s="1"/>
  <c r="J139" i="37"/>
  <c r="F119" i="37"/>
  <c r="G119" i="37" s="1"/>
  <c r="J119" i="37"/>
  <c r="F125" i="37"/>
  <c r="G125" i="37" s="1"/>
  <c r="F130" i="37"/>
  <c r="G130" i="37" s="1"/>
  <c r="J130" i="37"/>
  <c r="G131" i="37"/>
  <c r="J131" i="37"/>
  <c r="G160" i="37"/>
  <c r="J160" i="37"/>
  <c r="G161" i="37"/>
  <c r="J161" i="37"/>
  <c r="G132" i="37"/>
  <c r="J132" i="37"/>
  <c r="F162" i="37"/>
  <c r="G162" i="37" s="1"/>
  <c r="J162" i="37"/>
  <c r="G164" i="37"/>
  <c r="J164" i="37"/>
  <c r="F165" i="37"/>
  <c r="G165" i="37" s="1"/>
  <c r="J165" i="37"/>
  <c r="F166" i="37"/>
  <c r="G166" i="37" s="1"/>
  <c r="J166" i="37"/>
  <c r="F167" i="37"/>
  <c r="G167" i="37" s="1"/>
  <c r="J167" i="37"/>
  <c r="F168" i="37"/>
  <c r="G168" i="37" s="1"/>
  <c r="J168" i="37"/>
  <c r="G170" i="37"/>
  <c r="J170" i="37"/>
  <c r="J118" i="37" l="1"/>
  <c r="G118" i="37"/>
  <c r="J110" i="37"/>
  <c r="F110" i="37"/>
  <c r="G110" i="37" s="1"/>
  <c r="F106" i="37"/>
  <c r="G106" i="37" s="1"/>
  <c r="J106" i="37"/>
  <c r="J104" i="37" l="1"/>
  <c r="F104" i="37"/>
  <c r="G104" i="37" s="1"/>
  <c r="F102" i="37"/>
  <c r="G102" i="37" s="1"/>
  <c r="J102" i="37"/>
  <c r="F103" i="37"/>
  <c r="G103" i="37" s="1"/>
  <c r="J103" i="37"/>
  <c r="G105" i="37"/>
  <c r="J105" i="37"/>
  <c r="G107" i="37"/>
  <c r="J107" i="37"/>
  <c r="F108" i="37"/>
  <c r="G108" i="37" s="1"/>
  <c r="J108" i="37"/>
  <c r="F109" i="37"/>
  <c r="G109" i="37" s="1"/>
  <c r="J109" i="37"/>
  <c r="F111" i="37"/>
  <c r="G111" i="37" s="1"/>
  <c r="J111" i="37"/>
  <c r="G112" i="37"/>
  <c r="J112" i="37"/>
  <c r="F113" i="37"/>
  <c r="G113" i="37" s="1"/>
  <c r="J113" i="37"/>
  <c r="G114" i="37"/>
  <c r="J114" i="37"/>
  <c r="F101" i="37" l="1"/>
  <c r="G101" i="37" s="1"/>
  <c r="G115" i="37"/>
  <c r="J115" i="37"/>
  <c r="G175" i="37"/>
  <c r="J175" i="37"/>
  <c r="F141" i="37"/>
  <c r="G141" i="37" s="1"/>
  <c r="J141" i="37"/>
  <c r="G279" i="37"/>
  <c r="J279" i="37"/>
  <c r="J101" i="37"/>
  <c r="J72" i="37" l="1"/>
  <c r="F72" i="37"/>
  <c r="G72" i="37" s="1"/>
  <c r="J94" i="37" l="1"/>
  <c r="F94" i="37"/>
  <c r="G94" i="37" s="1"/>
  <c r="J91" i="37"/>
  <c r="F91" i="37"/>
  <c r="G91" i="37" s="1"/>
  <c r="F87" i="37"/>
  <c r="G87" i="37" s="1"/>
  <c r="J87" i="37"/>
  <c r="G88" i="37"/>
  <c r="J88" i="37"/>
  <c r="G89" i="37"/>
  <c r="J89" i="37"/>
  <c r="G90" i="37"/>
  <c r="J90" i="37"/>
  <c r="F92" i="37"/>
  <c r="G92" i="37" s="1"/>
  <c r="J92" i="37"/>
  <c r="F93" i="37"/>
  <c r="G93" i="37" s="1"/>
  <c r="J93" i="37"/>
  <c r="F95" i="37"/>
  <c r="G95" i="37" s="1"/>
  <c r="J95" i="37"/>
  <c r="F96" i="37"/>
  <c r="G96" i="37" s="1"/>
  <c r="J96" i="37"/>
  <c r="F70" i="37" l="1"/>
  <c r="J85" i="37"/>
  <c r="F85" i="37"/>
  <c r="G85" i="37" s="1"/>
  <c r="J69" i="37" l="1"/>
  <c r="F69" i="37"/>
  <c r="G69" i="37" s="1"/>
  <c r="J83" i="37"/>
  <c r="F83" i="37"/>
  <c r="G83" i="37" s="1"/>
  <c r="G81" i="37"/>
  <c r="J81" i="37"/>
  <c r="F82" i="37"/>
  <c r="G82" i="37" s="1"/>
  <c r="J82" i="37"/>
  <c r="G84" i="37"/>
  <c r="J84" i="37"/>
  <c r="G86" i="37"/>
  <c r="J86" i="37"/>
  <c r="F97" i="37"/>
  <c r="G97" i="37" s="1"/>
  <c r="J97" i="37"/>
  <c r="G98" i="37"/>
  <c r="J98" i="37"/>
  <c r="J68" i="37" l="1"/>
  <c r="F68" i="37"/>
  <c r="G68" i="37" s="1"/>
  <c r="J78" i="37"/>
  <c r="F78" i="37"/>
  <c r="G78" i="37" s="1"/>
  <c r="J77" i="37" l="1"/>
  <c r="F77" i="37"/>
  <c r="G77" i="37" s="1"/>
  <c r="J76" i="37"/>
  <c r="F76" i="37"/>
  <c r="G76" i="37" s="1"/>
  <c r="F67" i="37"/>
  <c r="J66" i="37" l="1"/>
  <c r="F66" i="37"/>
  <c r="G66" i="37" s="1"/>
  <c r="J64" i="37"/>
  <c r="F64" i="37"/>
  <c r="G64" i="37" s="1"/>
  <c r="J60" i="37"/>
  <c r="F60" i="37"/>
  <c r="G60" i="37" s="1"/>
  <c r="J59" i="37"/>
  <c r="F59" i="37"/>
  <c r="G59" i="37" s="1"/>
  <c r="J75" i="37"/>
  <c r="G75" i="37"/>
  <c r="J67" i="37"/>
  <c r="G67" i="37"/>
  <c r="J65" i="37"/>
  <c r="F65" i="37"/>
  <c r="G65" i="37" s="1"/>
  <c r="J63" i="37"/>
  <c r="F63" i="37"/>
  <c r="G63" i="37" s="1"/>
  <c r="J62" i="37"/>
  <c r="F62" i="37"/>
  <c r="G62" i="37" s="1"/>
  <c r="J61" i="37"/>
  <c r="F61" i="37"/>
  <c r="G61" i="37" s="1"/>
  <c r="J58" i="37"/>
  <c r="G58" i="37"/>
  <c r="J116" i="37"/>
  <c r="F116" i="37"/>
  <c r="G116" i="37" s="1"/>
  <c r="J71" i="37"/>
  <c r="G71" i="37"/>
  <c r="J70" i="37"/>
  <c r="G70" i="37"/>
  <c r="F52" i="37" l="1"/>
  <c r="G52" i="37" s="1"/>
  <c r="J51" i="37"/>
  <c r="F51" i="37"/>
  <c r="G51" i="37" s="1"/>
  <c r="F50" i="37"/>
  <c r="G50" i="37" s="1"/>
  <c r="J50" i="37"/>
  <c r="J52" i="37"/>
  <c r="F53" i="37"/>
  <c r="G53" i="37" s="1"/>
  <c r="J53" i="37"/>
  <c r="F54" i="37"/>
  <c r="G54" i="37" s="1"/>
  <c r="J54" i="37"/>
  <c r="G55" i="37"/>
  <c r="J55" i="37"/>
  <c r="J45" i="37"/>
  <c r="F45" i="37"/>
  <c r="G45" i="37" s="1"/>
  <c r="G46" i="37"/>
  <c r="J46" i="37"/>
  <c r="F47" i="37"/>
  <c r="G47" i="37" s="1"/>
  <c r="J47" i="37"/>
  <c r="F48" i="37"/>
  <c r="G48" i="37" s="1"/>
  <c r="J48" i="37"/>
  <c r="F49" i="37"/>
  <c r="G49" i="37" s="1"/>
  <c r="J49" i="37"/>
  <c r="G56" i="37"/>
  <c r="J56" i="37"/>
  <c r="F57" i="37"/>
  <c r="G57" i="37" s="1"/>
  <c r="J57" i="37"/>
  <c r="G117" i="37"/>
  <c r="J117" i="37"/>
  <c r="F173" i="37"/>
  <c r="G173" i="37" s="1"/>
  <c r="J173" i="37"/>
  <c r="J39" i="37"/>
  <c r="F39" i="37"/>
  <c r="G39" i="37" s="1"/>
  <c r="F34" i="37"/>
  <c r="G34" i="37" s="1"/>
  <c r="F33" i="37"/>
  <c r="G33" i="37" s="1"/>
  <c r="J33" i="37"/>
  <c r="J34" i="37"/>
  <c r="F35" i="37"/>
  <c r="G35" i="37" s="1"/>
  <c r="J35" i="37"/>
  <c r="G36" i="37"/>
  <c r="J36" i="37"/>
  <c r="F37" i="37"/>
  <c r="G37" i="37" s="1"/>
  <c r="J37" i="37"/>
  <c r="F38" i="37"/>
  <c r="G38" i="37" s="1"/>
  <c r="J38" i="37"/>
  <c r="F40" i="37"/>
  <c r="G40" i="37" s="1"/>
  <c r="J40" i="37"/>
  <c r="F41" i="37"/>
  <c r="G41" i="37" s="1"/>
  <c r="J41" i="37"/>
  <c r="F42" i="37"/>
  <c r="G42" i="37" s="1"/>
  <c r="J42" i="37"/>
  <c r="G43" i="37"/>
  <c r="J43" i="37"/>
  <c r="F73" i="37"/>
  <c r="G73" i="37" s="1"/>
  <c r="J73" i="37"/>
  <c r="F32" i="37"/>
  <c r="J30" i="37" l="1"/>
  <c r="F30" i="37"/>
  <c r="G30" i="37" s="1"/>
  <c r="F27" i="37"/>
  <c r="G27" i="37" s="1"/>
  <c r="J27" i="37"/>
  <c r="F28" i="37"/>
  <c r="G28" i="37" s="1"/>
  <c r="J28" i="37"/>
  <c r="G29" i="37"/>
  <c r="J29" i="37"/>
  <c r="G31" i="37"/>
  <c r="J31" i="37"/>
  <c r="G32" i="37"/>
  <c r="J32" i="37"/>
  <c r="G44" i="37"/>
  <c r="J44" i="37"/>
  <c r="G174" i="37"/>
  <c r="J174" i="37"/>
  <c r="F74" i="37"/>
  <c r="G74" i="37" s="1"/>
  <c r="J74" i="37"/>
  <c r="G19" i="37" l="1"/>
  <c r="J19" i="37"/>
  <c r="G20" i="37"/>
  <c r="J20" i="37"/>
  <c r="G21" i="37"/>
  <c r="J21" i="37"/>
  <c r="F22" i="37"/>
  <c r="G22" i="37" s="1"/>
  <c r="J22" i="37"/>
  <c r="G23" i="37"/>
  <c r="J23" i="37"/>
  <c r="G24" i="37"/>
  <c r="J24" i="37"/>
  <c r="F25" i="37"/>
  <c r="G25" i="37" s="1"/>
  <c r="J25" i="37"/>
  <c r="F26" i="37"/>
  <c r="G26" i="37" s="1"/>
  <c r="J26" i="37"/>
  <c r="J17" i="37" l="1"/>
  <c r="F17" i="37"/>
  <c r="G17" i="37" s="1"/>
  <c r="J14" i="37" l="1"/>
  <c r="F14" i="37"/>
  <c r="G14" i="37" s="1"/>
  <c r="F13" i="37"/>
  <c r="G13" i="37" s="1"/>
  <c r="J13" i="37"/>
  <c r="F15" i="37"/>
  <c r="G15" i="37" s="1"/>
  <c r="J15" i="37"/>
  <c r="F16" i="37"/>
  <c r="G16" i="37" s="1"/>
  <c r="J16" i="37"/>
  <c r="F18" i="37"/>
  <c r="G18" i="37" s="1"/>
  <c r="J18" i="37"/>
  <c r="G79" i="37"/>
  <c r="J79" i="37"/>
  <c r="G80" i="37"/>
  <c r="J80" i="37"/>
  <c r="J12" i="37" l="1"/>
  <c r="F12" i="37"/>
  <c r="G12" i="37" s="1"/>
  <c r="J11" i="37" l="1"/>
  <c r="F11" i="37"/>
  <c r="G11" i="37" s="1"/>
  <c r="F10" i="37" l="1"/>
  <c r="G10" i="37" s="1"/>
  <c r="J9" i="37"/>
  <c r="F9" i="37"/>
  <c r="G9" i="37" s="1"/>
  <c r="J7" i="37"/>
  <c r="F7" i="37"/>
  <c r="G7" i="37" s="1"/>
  <c r="H753" i="37"/>
  <c r="J281" i="37"/>
  <c r="F281" i="37"/>
  <c r="G281" i="37" s="1"/>
  <c r="J100" i="37"/>
  <c r="F100" i="37"/>
  <c r="G100" i="37" s="1"/>
  <c r="J99" i="37"/>
  <c r="F99" i="37"/>
  <c r="G99" i="37" s="1"/>
  <c r="J10" i="37"/>
  <c r="J8" i="37"/>
  <c r="G8" i="37"/>
  <c r="F753" i="37" l="1"/>
  <c r="G753" i="37"/>
  <c r="J753" i="37"/>
  <c r="J552" i="36"/>
  <c r="G552" i="36"/>
  <c r="J550" i="36"/>
  <c r="F550" i="36"/>
  <c r="G550" i="36" s="1"/>
  <c r="J549" i="36"/>
  <c r="F549" i="36"/>
  <c r="G549" i="36" s="1"/>
  <c r="J548" i="36"/>
  <c r="F548" i="36"/>
  <c r="G548" i="36" s="1"/>
  <c r="J547" i="36"/>
  <c r="G547" i="36"/>
  <c r="J546" i="36"/>
  <c r="G546" i="36"/>
  <c r="F545" i="36"/>
  <c r="G545" i="36" s="1"/>
  <c r="J545" i="36"/>
  <c r="J543" i="36"/>
  <c r="F543" i="36"/>
  <c r="G543" i="36" s="1"/>
  <c r="J542" i="36"/>
  <c r="F542" i="36"/>
  <c r="G542" i="36" s="1"/>
  <c r="J541" i="36"/>
  <c r="F541" i="36"/>
  <c r="G541" i="36" s="1"/>
  <c r="G538" i="36" l="1"/>
  <c r="J538" i="36"/>
  <c r="F539" i="36"/>
  <c r="G539" i="36" s="1"/>
  <c r="J539" i="36"/>
  <c r="F540" i="36"/>
  <c r="G540" i="36" s="1"/>
  <c r="J540" i="36"/>
  <c r="F544" i="36"/>
  <c r="G544" i="36" s="1"/>
  <c r="J544" i="36"/>
  <c r="G551" i="36"/>
  <c r="J551" i="36"/>
  <c r="J536" i="36"/>
  <c r="F536" i="36"/>
  <c r="G536" i="36" s="1"/>
  <c r="J534" i="36"/>
  <c r="G534" i="36"/>
  <c r="J533" i="36"/>
  <c r="G533" i="36"/>
  <c r="J528" i="36"/>
  <c r="G528" i="36"/>
  <c r="J527" i="36"/>
  <c r="G527" i="36"/>
  <c r="J526" i="36"/>
  <c r="G526" i="36"/>
  <c r="J525" i="36"/>
  <c r="G525" i="36"/>
  <c r="J524" i="36"/>
  <c r="F524" i="36"/>
  <c r="G524" i="36" s="1"/>
  <c r="F519" i="36" l="1"/>
  <c r="G519" i="36" s="1"/>
  <c r="J519" i="36"/>
  <c r="F520" i="36"/>
  <c r="G520" i="36" s="1"/>
  <c r="J520" i="36"/>
  <c r="G521" i="36"/>
  <c r="J521" i="36"/>
  <c r="G522" i="36"/>
  <c r="J522" i="36"/>
  <c r="G523" i="36"/>
  <c r="J523" i="36"/>
  <c r="G529" i="36"/>
  <c r="J529" i="36"/>
  <c r="F530" i="36"/>
  <c r="G530" i="36" s="1"/>
  <c r="J530" i="36"/>
  <c r="F531" i="36"/>
  <c r="G531" i="36" s="1"/>
  <c r="J531" i="36"/>
  <c r="J516" i="36" l="1"/>
  <c r="F516" i="36"/>
  <c r="G516" i="36" s="1"/>
  <c r="J515" i="36"/>
  <c r="F515" i="36"/>
  <c r="G515" i="36" s="1"/>
  <c r="J502" i="36"/>
  <c r="F502" i="36"/>
  <c r="G502" i="36" s="1"/>
  <c r="J510" i="36" l="1"/>
  <c r="F510" i="36"/>
  <c r="G510" i="36" s="1"/>
  <c r="J508" i="36"/>
  <c r="F508" i="36"/>
  <c r="G508" i="36" s="1"/>
  <c r="J501" i="36"/>
  <c r="F501" i="36"/>
  <c r="G501" i="36" s="1"/>
  <c r="F507" i="36"/>
  <c r="G507" i="36" s="1"/>
  <c r="J507" i="36"/>
  <c r="F509" i="36"/>
  <c r="G509" i="36" s="1"/>
  <c r="J509" i="36"/>
  <c r="F511" i="36"/>
  <c r="G511" i="36" s="1"/>
  <c r="J511" i="36"/>
  <c r="G512" i="36"/>
  <c r="J512" i="36"/>
  <c r="G513" i="36"/>
  <c r="J513" i="36"/>
  <c r="J500" i="36"/>
  <c r="G500" i="36"/>
  <c r="J498" i="36" l="1"/>
  <c r="F498" i="36"/>
  <c r="G498" i="36" s="1"/>
  <c r="J506" i="36"/>
  <c r="F506" i="36"/>
  <c r="G506" i="36" s="1"/>
  <c r="J496" i="36" l="1"/>
  <c r="F496" i="36"/>
  <c r="G496" i="36" s="1"/>
  <c r="J494" i="36"/>
  <c r="G494" i="36"/>
  <c r="J492" i="36"/>
  <c r="J491" i="36"/>
  <c r="F492" i="36"/>
  <c r="G492" i="36" s="1"/>
  <c r="F491" i="36"/>
  <c r="G491" i="36" s="1"/>
  <c r="J490" i="36"/>
  <c r="F490" i="36"/>
  <c r="G490" i="36" s="1"/>
  <c r="J485" i="36"/>
  <c r="G485" i="36"/>
  <c r="J484" i="36"/>
  <c r="G484" i="36"/>
  <c r="F487" i="36" l="1"/>
  <c r="G487" i="36" s="1"/>
  <c r="J487" i="36"/>
  <c r="F488" i="36"/>
  <c r="G488" i="36" s="1"/>
  <c r="J488" i="36"/>
  <c r="G489" i="36"/>
  <c r="J489" i="36"/>
  <c r="F493" i="36"/>
  <c r="G493" i="36" s="1"/>
  <c r="J493" i="36"/>
  <c r="G495" i="36"/>
  <c r="J495" i="36"/>
  <c r="G497" i="36"/>
  <c r="J497" i="36"/>
  <c r="G499" i="36"/>
  <c r="J499" i="36"/>
  <c r="J483" i="36" l="1"/>
  <c r="F483" i="36"/>
  <c r="G483" i="36" s="1"/>
  <c r="J482" i="36"/>
  <c r="F482" i="36"/>
  <c r="G482" i="36" s="1"/>
  <c r="F476" i="36" l="1"/>
  <c r="G476" i="36" s="1"/>
  <c r="J476" i="36"/>
  <c r="G477" i="36"/>
  <c r="J477" i="36"/>
  <c r="F478" i="36"/>
  <c r="G478" i="36" s="1"/>
  <c r="J478" i="36"/>
  <c r="F479" i="36"/>
  <c r="G479" i="36" s="1"/>
  <c r="J479" i="36"/>
  <c r="F480" i="36"/>
  <c r="G480" i="36" s="1"/>
  <c r="J480" i="36"/>
  <c r="G481" i="36"/>
  <c r="J481" i="36"/>
  <c r="F486" i="36"/>
  <c r="G486" i="36" s="1"/>
  <c r="J486" i="36"/>
  <c r="G503" i="36"/>
  <c r="J503" i="36"/>
  <c r="G518" i="36"/>
  <c r="J518" i="36"/>
  <c r="G532" i="36"/>
  <c r="J532" i="36"/>
  <c r="F535" i="36"/>
  <c r="G535" i="36" s="1"/>
  <c r="J535" i="36"/>
  <c r="F537" i="36"/>
  <c r="G537" i="36" s="1"/>
  <c r="J537" i="36"/>
  <c r="J472" i="36" l="1"/>
  <c r="J471" i="36"/>
  <c r="J467" i="36" l="1"/>
  <c r="G467" i="36"/>
  <c r="J463" i="36"/>
  <c r="F463" i="36"/>
  <c r="G463" i="36" s="1"/>
  <c r="J442" i="36" l="1"/>
  <c r="F442" i="36"/>
  <c r="G442" i="36" s="1"/>
  <c r="J459" i="36"/>
  <c r="F459" i="36"/>
  <c r="G459" i="36" s="1"/>
  <c r="J458" i="36"/>
  <c r="F458" i="36"/>
  <c r="G458" i="36" s="1"/>
  <c r="J456" i="36" l="1"/>
  <c r="F456" i="36"/>
  <c r="G456" i="36" s="1"/>
  <c r="J454" i="36"/>
  <c r="F454" i="36"/>
  <c r="G454" i="36" s="1"/>
  <c r="J452" i="36" l="1"/>
  <c r="F452" i="36"/>
  <c r="G452" i="36" s="1"/>
  <c r="F453" i="36"/>
  <c r="G453" i="36" s="1"/>
  <c r="J453" i="36"/>
  <c r="F455" i="36"/>
  <c r="G455" i="36" s="1"/>
  <c r="J455" i="36"/>
  <c r="F457" i="36"/>
  <c r="G457" i="36" s="1"/>
  <c r="J457" i="36"/>
  <c r="F460" i="36"/>
  <c r="G460" i="36" s="1"/>
  <c r="J460" i="36"/>
  <c r="F461" i="36"/>
  <c r="G461" i="36" s="1"/>
  <c r="J461" i="36"/>
  <c r="F505" i="36"/>
  <c r="G505" i="36" s="1"/>
  <c r="J505" i="36"/>
  <c r="F514" i="36"/>
  <c r="G514" i="36" s="1"/>
  <c r="J514" i="36"/>
  <c r="J450" i="36"/>
  <c r="F450" i="36"/>
  <c r="G450" i="36" s="1"/>
  <c r="J440" i="36" l="1"/>
  <c r="F440" i="36"/>
  <c r="G440" i="36" s="1"/>
  <c r="F446" i="36"/>
  <c r="G446" i="36" s="1"/>
  <c r="J446" i="36"/>
  <c r="F447" i="36"/>
  <c r="G447" i="36" s="1"/>
  <c r="J447" i="36"/>
  <c r="F439" i="36"/>
  <c r="G439" i="36" s="1"/>
  <c r="J439" i="36"/>
  <c r="F448" i="36"/>
  <c r="G448" i="36" s="1"/>
  <c r="J448" i="36"/>
  <c r="G449" i="36"/>
  <c r="J449" i="36"/>
  <c r="J437" i="36"/>
  <c r="J438" i="36"/>
  <c r="F438" i="36"/>
  <c r="G438" i="36" s="1"/>
  <c r="F437" i="36"/>
  <c r="G437" i="36" s="1"/>
  <c r="J436" i="36" l="1"/>
  <c r="F436" i="36"/>
  <c r="G436" i="36" s="1"/>
  <c r="J443" i="36"/>
  <c r="F443" i="36"/>
  <c r="G443" i="36" s="1"/>
  <c r="J504" i="36"/>
  <c r="G504" i="36"/>
  <c r="J475" i="36"/>
  <c r="F475" i="36"/>
  <c r="G475" i="36" s="1"/>
  <c r="J474" i="36"/>
  <c r="F474" i="36"/>
  <c r="G474" i="36" s="1"/>
  <c r="J473" i="36"/>
  <c r="G473" i="36"/>
  <c r="F472" i="36"/>
  <c r="G472" i="36" s="1"/>
  <c r="J466" i="36"/>
  <c r="G466" i="36"/>
  <c r="J465" i="36"/>
  <c r="G465" i="36"/>
  <c r="J464" i="36"/>
  <c r="F464" i="36"/>
  <c r="G464" i="36" s="1"/>
  <c r="J462" i="36"/>
  <c r="F462" i="36"/>
  <c r="G462" i="36" s="1"/>
  <c r="J441" i="36"/>
  <c r="F441" i="36"/>
  <c r="G441" i="36" s="1"/>
  <c r="J435" i="36"/>
  <c r="G435" i="36"/>
  <c r="J434" i="36"/>
  <c r="G434" i="36"/>
  <c r="J433" i="36"/>
  <c r="F433" i="36"/>
  <c r="G433" i="36" s="1"/>
  <c r="J432" i="36"/>
  <c r="F432" i="36"/>
  <c r="G432" i="36" s="1"/>
  <c r="J431" i="36"/>
  <c r="F431" i="36"/>
  <c r="G431" i="36" s="1"/>
  <c r="J420" i="36"/>
  <c r="F420" i="36"/>
  <c r="G420" i="36" s="1"/>
  <c r="J430" i="36"/>
  <c r="G430" i="36"/>
  <c r="J429" i="36"/>
  <c r="F429" i="36"/>
  <c r="G429" i="36" s="1"/>
  <c r="J428" i="36"/>
  <c r="G428" i="36"/>
  <c r="J427" i="36"/>
  <c r="G427" i="36"/>
  <c r="J426" i="36"/>
  <c r="G426" i="36"/>
  <c r="J425" i="36"/>
  <c r="F425" i="36"/>
  <c r="G425" i="36" s="1"/>
  <c r="J424" i="36"/>
  <c r="F424" i="36"/>
  <c r="G424" i="36" s="1"/>
  <c r="J423" i="36"/>
  <c r="F423" i="36"/>
  <c r="G423" i="36" s="1"/>
  <c r="J422" i="36"/>
  <c r="G422" i="36"/>
  <c r="J421" i="36"/>
  <c r="F421" i="36"/>
  <c r="G421" i="36" s="1"/>
  <c r="J419" i="36"/>
  <c r="F419" i="36"/>
  <c r="G419" i="36" s="1"/>
  <c r="J417" i="36" l="1"/>
  <c r="G417" i="36"/>
  <c r="J416" i="36"/>
  <c r="F416" i="36"/>
  <c r="G416" i="36" s="1"/>
  <c r="J413" i="36"/>
  <c r="F413" i="36"/>
  <c r="G413" i="36" s="1"/>
  <c r="F414" i="36" l="1"/>
  <c r="G414" i="36" s="1"/>
  <c r="J414" i="36"/>
  <c r="F415" i="36"/>
  <c r="G415" i="36" s="1"/>
  <c r="J415" i="36"/>
  <c r="G418" i="36"/>
  <c r="J418" i="36"/>
  <c r="G468" i="36"/>
  <c r="J468" i="36"/>
  <c r="F469" i="36"/>
  <c r="G469" i="36" s="1"/>
  <c r="J469" i="36"/>
  <c r="F470" i="36"/>
  <c r="G470" i="36" s="1"/>
  <c r="J470" i="36"/>
  <c r="F471" i="36"/>
  <c r="G471" i="36" s="1"/>
  <c r="F407" i="36" l="1"/>
  <c r="J404" i="36" l="1"/>
  <c r="F404" i="36"/>
  <c r="G404" i="36" s="1"/>
  <c r="J392" i="36"/>
  <c r="F392" i="36"/>
  <c r="G392" i="36" s="1"/>
  <c r="J398" i="36" l="1"/>
  <c r="F398" i="36"/>
  <c r="G398" i="36" s="1"/>
  <c r="J391" i="36"/>
  <c r="F391" i="36"/>
  <c r="G391" i="36" s="1"/>
  <c r="J396" i="36"/>
  <c r="F396" i="36"/>
  <c r="G396" i="36" s="1"/>
  <c r="J394" i="36"/>
  <c r="F394" i="36"/>
  <c r="G394" i="36" s="1"/>
  <c r="F403" i="36"/>
  <c r="G403" i="36" s="1"/>
  <c r="J403" i="36"/>
  <c r="F405" i="36"/>
  <c r="G405" i="36" s="1"/>
  <c r="J405" i="36"/>
  <c r="G406" i="36"/>
  <c r="J406" i="36"/>
  <c r="G407" i="36"/>
  <c r="J407" i="36"/>
  <c r="F408" i="36"/>
  <c r="G408" i="36" s="1"/>
  <c r="J408" i="36"/>
  <c r="G409" i="36"/>
  <c r="J409" i="36"/>
  <c r="F410" i="36"/>
  <c r="G410" i="36" s="1"/>
  <c r="J410" i="36"/>
  <c r="G411" i="36"/>
  <c r="J411" i="36"/>
  <c r="F395" i="36"/>
  <c r="G395" i="36" s="1"/>
  <c r="J395" i="36"/>
  <c r="J390" i="36"/>
  <c r="J388" i="36" l="1"/>
  <c r="J389" i="36"/>
  <c r="F389" i="36"/>
  <c r="G389" i="36" s="1"/>
  <c r="F388" i="36"/>
  <c r="G388" i="36" s="1"/>
  <c r="J387" i="36" l="1"/>
  <c r="F387" i="36"/>
  <c r="G387" i="36" s="1"/>
  <c r="J385" i="36" l="1"/>
  <c r="F385" i="36"/>
  <c r="G385" i="36" s="1"/>
  <c r="F386" i="36" l="1"/>
  <c r="G386" i="36" s="1"/>
  <c r="J386" i="36"/>
  <c r="G390" i="36"/>
  <c r="F393" i="36"/>
  <c r="G393" i="36" s="1"/>
  <c r="J393" i="36"/>
  <c r="F399" i="36"/>
  <c r="G399" i="36" s="1"/>
  <c r="J399" i="36"/>
  <c r="F400" i="36"/>
  <c r="G400" i="36" s="1"/>
  <c r="J400" i="36"/>
  <c r="F401" i="36"/>
  <c r="G401" i="36" s="1"/>
  <c r="J401" i="36"/>
  <c r="G402" i="36"/>
  <c r="J402" i="36"/>
  <c r="F397" i="36"/>
  <c r="G397" i="36" s="1"/>
  <c r="J397" i="36"/>
  <c r="J382" i="36"/>
  <c r="F382" i="36"/>
  <c r="G382" i="36" s="1"/>
  <c r="J378" i="36"/>
  <c r="F378" i="36"/>
  <c r="G378" i="36" s="1"/>
  <c r="J374" i="36" l="1"/>
  <c r="G374" i="36"/>
  <c r="F372" i="36" l="1"/>
  <c r="G372" i="36" s="1"/>
  <c r="J372" i="36"/>
  <c r="G373" i="36"/>
  <c r="J373" i="36"/>
  <c r="F375" i="36"/>
  <c r="G375" i="36" s="1"/>
  <c r="J375" i="36"/>
  <c r="F376" i="36"/>
  <c r="G376" i="36" s="1"/>
  <c r="J376" i="36"/>
  <c r="F377" i="36"/>
  <c r="G377" i="36"/>
  <c r="J377" i="36"/>
  <c r="G379" i="36"/>
  <c r="J379" i="36"/>
  <c r="G380" i="36"/>
  <c r="J380" i="36"/>
  <c r="G381" i="36"/>
  <c r="J381" i="36"/>
  <c r="F383" i="36"/>
  <c r="G383" i="36" s="1"/>
  <c r="J383" i="36"/>
  <c r="J370" i="36" l="1"/>
  <c r="G370" i="36"/>
  <c r="G364" i="36" l="1"/>
  <c r="J364" i="36"/>
  <c r="F365" i="36"/>
  <c r="G365" i="36"/>
  <c r="J365" i="36"/>
  <c r="F366" i="36"/>
  <c r="G366" i="36" s="1"/>
  <c r="J366" i="36"/>
  <c r="F367" i="36"/>
  <c r="G367" i="36" s="1"/>
  <c r="J367" i="36"/>
  <c r="G368" i="36"/>
  <c r="J368" i="36"/>
  <c r="G369" i="36"/>
  <c r="J369" i="36"/>
  <c r="F371" i="36"/>
  <c r="G371" i="36" s="1"/>
  <c r="J371" i="36"/>
  <c r="G384" i="36"/>
  <c r="J384" i="36"/>
  <c r="J363" i="36" l="1"/>
  <c r="F363" i="36"/>
  <c r="G363" i="36" s="1"/>
  <c r="J358" i="36" l="1"/>
  <c r="F358" i="36"/>
  <c r="G358" i="36" s="1"/>
  <c r="J355" i="36"/>
  <c r="G355" i="36"/>
  <c r="F348" i="36" l="1"/>
  <c r="G348" i="36" s="1"/>
  <c r="J348" i="36"/>
  <c r="F349" i="36"/>
  <c r="G349" i="36" s="1"/>
  <c r="J349" i="36"/>
  <c r="F350" i="36"/>
  <c r="G350" i="36" s="1"/>
  <c r="J350" i="36"/>
  <c r="G351" i="36"/>
  <c r="J351" i="36"/>
  <c r="G352" i="36"/>
  <c r="J352" i="36"/>
  <c r="G353" i="36"/>
  <c r="J353" i="36"/>
  <c r="G354" i="36"/>
  <c r="J354" i="36"/>
  <c r="F356" i="36"/>
  <c r="G356" i="36" s="1"/>
  <c r="J356" i="36"/>
  <c r="F357" i="36"/>
  <c r="G357" i="36" s="1"/>
  <c r="J357" i="36"/>
  <c r="G341" i="36" l="1"/>
  <c r="J341" i="36"/>
  <c r="F360" i="36"/>
  <c r="G360" i="36" s="1"/>
  <c r="J360" i="36"/>
  <c r="G361" i="36"/>
  <c r="J361" i="36"/>
  <c r="F362" i="36"/>
  <c r="G362" i="36" s="1"/>
  <c r="J362" i="36"/>
  <c r="F412" i="36"/>
  <c r="G412" i="36" s="1"/>
  <c r="J412" i="36"/>
  <c r="G444" i="36"/>
  <c r="J444" i="36"/>
  <c r="G445" i="36"/>
  <c r="J445" i="36"/>
  <c r="F451" i="36"/>
  <c r="G451" i="36" s="1"/>
  <c r="J451" i="36"/>
  <c r="J339" i="36" l="1"/>
  <c r="F339" i="36"/>
  <c r="G339" i="36" s="1"/>
  <c r="J326" i="36" l="1"/>
  <c r="F326" i="36"/>
  <c r="G326" i="36" s="1"/>
  <c r="J325" i="36"/>
  <c r="G325" i="36"/>
  <c r="F325" i="36"/>
  <c r="J338" i="36"/>
  <c r="F338" i="36"/>
  <c r="G338" i="36" s="1"/>
  <c r="J323" i="36" l="1"/>
  <c r="F323" i="36"/>
  <c r="G323" i="36" s="1"/>
  <c r="G335" i="36"/>
  <c r="J335" i="36"/>
  <c r="G336" i="36"/>
  <c r="J336" i="36"/>
  <c r="F337" i="36"/>
  <c r="G337" i="36" s="1"/>
  <c r="J337" i="36"/>
  <c r="G340" i="36"/>
  <c r="J340" i="36"/>
  <c r="J334" i="36"/>
  <c r="F334" i="36"/>
  <c r="G334" i="36" s="1"/>
  <c r="J333" i="36"/>
  <c r="F333" i="36"/>
  <c r="G333" i="36" s="1"/>
  <c r="J319" i="36" l="1"/>
  <c r="F319" i="36"/>
  <c r="G319" i="36" s="1"/>
  <c r="J318" i="36"/>
  <c r="J316" i="36"/>
  <c r="F316" i="36"/>
  <c r="G316" i="36" s="1"/>
  <c r="J315" i="36"/>
  <c r="F315" i="36"/>
  <c r="G315" i="36" s="1"/>
  <c r="J314" i="36" l="1"/>
  <c r="G314" i="36"/>
  <c r="J310" i="36" l="1"/>
  <c r="F310" i="36"/>
  <c r="G310" i="36" s="1"/>
  <c r="J308" i="36"/>
  <c r="F308" i="36"/>
  <c r="G308" i="36" s="1"/>
  <c r="J313" i="36"/>
  <c r="F313" i="36"/>
  <c r="G313" i="36" s="1"/>
  <c r="J307" i="36"/>
  <c r="F307" i="36"/>
  <c r="G307" i="36" s="1"/>
  <c r="J305" i="36"/>
  <c r="J306" i="36"/>
  <c r="F306" i="36"/>
  <c r="G306" i="36" s="1"/>
  <c r="F305" i="36"/>
  <c r="G305" i="36" s="1"/>
  <c r="J312" i="36"/>
  <c r="F312" i="36"/>
  <c r="G312" i="36" s="1"/>
  <c r="J304" i="36"/>
  <c r="F304" i="36"/>
  <c r="G304" i="36" s="1"/>
  <c r="F309" i="36"/>
  <c r="G309" i="36" s="1"/>
  <c r="J309" i="36"/>
  <c r="F317" i="36"/>
  <c r="G317" i="36" s="1"/>
  <c r="J317" i="36"/>
  <c r="F318" i="36"/>
  <c r="G318" i="36" s="1"/>
  <c r="F327" i="36"/>
  <c r="G327" i="36" s="1"/>
  <c r="J327" i="36"/>
  <c r="G320" i="36"/>
  <c r="J320" i="36"/>
  <c r="F321" i="36"/>
  <c r="G321" i="36" s="1"/>
  <c r="J321" i="36"/>
  <c r="F346" i="36"/>
  <c r="G346" i="36" s="1"/>
  <c r="J346" i="36"/>
  <c r="F347" i="36"/>
  <c r="G347" i="36" s="1"/>
  <c r="J347" i="36"/>
  <c r="F359" i="36"/>
  <c r="G359" i="36" s="1"/>
  <c r="J359" i="36"/>
  <c r="F311" i="36"/>
  <c r="G311" i="36" s="1"/>
  <c r="J311" i="36"/>
  <c r="F328" i="36"/>
  <c r="G328" i="36" s="1"/>
  <c r="J328" i="36"/>
  <c r="J303" i="36"/>
  <c r="F303" i="36"/>
  <c r="G303" i="36" s="1"/>
  <c r="J297" i="36" l="1"/>
  <c r="F297" i="36"/>
  <c r="G297" i="36" s="1"/>
  <c r="J293" i="36"/>
  <c r="F293" i="36"/>
  <c r="G293" i="36" s="1"/>
  <c r="J292" i="36"/>
  <c r="F292" i="36"/>
  <c r="G292" i="36" s="1"/>
  <c r="J296" i="36" l="1"/>
  <c r="F296" i="36"/>
  <c r="G296" i="36" s="1"/>
  <c r="F295" i="36"/>
  <c r="G295" i="36" s="1"/>
  <c r="J295" i="36"/>
  <c r="J294" i="36" l="1"/>
  <c r="F294" i="36"/>
  <c r="G294" i="36" s="1"/>
  <c r="J291" i="36"/>
  <c r="F291" i="36"/>
  <c r="G291" i="36" s="1"/>
  <c r="G331" i="36" l="1"/>
  <c r="J331" i="36"/>
  <c r="F322" i="36"/>
  <c r="G322" i="36" s="1"/>
  <c r="J322" i="36"/>
  <c r="G324" i="36"/>
  <c r="J324" i="36"/>
  <c r="G342" i="36"/>
  <c r="J342" i="36"/>
  <c r="G343" i="36"/>
  <c r="J343" i="36"/>
  <c r="F344" i="36"/>
  <c r="G344" i="36" s="1"/>
  <c r="J344" i="36"/>
  <c r="F345" i="36"/>
  <c r="G345" i="36" s="1"/>
  <c r="J345" i="36"/>
  <c r="F329" i="36"/>
  <c r="G329" i="36" s="1"/>
  <c r="J329" i="36"/>
  <c r="G330" i="36"/>
  <c r="J330" i="36"/>
  <c r="J289" i="36"/>
  <c r="J290" i="36"/>
  <c r="F290" i="36"/>
  <c r="G290" i="36" s="1"/>
  <c r="F289" i="36"/>
  <c r="G289" i="36" s="1"/>
  <c r="J288" i="36"/>
  <c r="F288" i="36"/>
  <c r="G288" i="36" s="1"/>
  <c r="J287" i="36"/>
  <c r="J283" i="36" l="1"/>
  <c r="F283" i="36"/>
  <c r="G283" i="36" s="1"/>
  <c r="J277" i="36"/>
  <c r="G277" i="36"/>
  <c r="J276" i="36"/>
  <c r="F276" i="36"/>
  <c r="G276" i="36" s="1"/>
  <c r="J275" i="36"/>
  <c r="F275" i="36"/>
  <c r="G275" i="36" s="1"/>
  <c r="J274" i="36"/>
  <c r="G274" i="36"/>
  <c r="F270" i="36"/>
  <c r="G270" i="36" s="1"/>
  <c r="J270" i="36"/>
  <c r="F271" i="36"/>
  <c r="G271" i="36" s="1"/>
  <c r="J271" i="36"/>
  <c r="F272" i="36"/>
  <c r="G272" i="36" s="1"/>
  <c r="J272" i="36"/>
  <c r="F273" i="36"/>
  <c r="G273" i="36" s="1"/>
  <c r="J273" i="36"/>
  <c r="F278" i="36"/>
  <c r="G278" i="36" s="1"/>
  <c r="J278" i="36"/>
  <c r="G279" i="36"/>
  <c r="J279" i="36"/>
  <c r="J269" i="36" l="1"/>
  <c r="G269" i="36"/>
  <c r="J267" i="36" l="1"/>
  <c r="F267" i="36"/>
  <c r="G267" i="36" s="1"/>
  <c r="G253" i="36"/>
  <c r="J253" i="36"/>
  <c r="F268" i="36"/>
  <c r="G268" i="36" s="1"/>
  <c r="J268" i="36"/>
  <c r="F300" i="36"/>
  <c r="G300" i="36" s="1"/>
  <c r="J300" i="36"/>
  <c r="F301" i="36"/>
  <c r="G301" i="36" s="1"/>
  <c r="J301" i="36"/>
  <c r="F302" i="36"/>
  <c r="G302" i="36" s="1"/>
  <c r="J302" i="36"/>
  <c r="J264" i="36" l="1"/>
  <c r="F264" i="36"/>
  <c r="G264" i="36" s="1"/>
  <c r="J263" i="36"/>
  <c r="F263" i="36"/>
  <c r="G263" i="36" s="1"/>
  <c r="J261" i="36" l="1"/>
  <c r="F261" i="36"/>
  <c r="G261" i="36" s="1"/>
  <c r="J252" i="36"/>
  <c r="F252" i="36"/>
  <c r="G252" i="36" s="1"/>
  <c r="J258" i="36" l="1"/>
  <c r="F258" i="36"/>
  <c r="G258" i="36" s="1"/>
  <c r="J257" i="36"/>
  <c r="F257" i="36"/>
  <c r="G257" i="36" s="1"/>
  <c r="J251" i="36"/>
  <c r="F251" i="36"/>
  <c r="G251" i="36" s="1"/>
  <c r="J250" i="36"/>
  <c r="F250" i="36"/>
  <c r="G250" i="36" s="1"/>
  <c r="J249" i="36"/>
  <c r="F249" i="36"/>
  <c r="G249" i="36" s="1"/>
  <c r="F245" i="36" l="1"/>
  <c r="G245" i="36" s="1"/>
  <c r="F246" i="36"/>
  <c r="G246" i="36" s="1"/>
  <c r="J247" i="36"/>
  <c r="G247" i="36"/>
  <c r="J246" i="36"/>
  <c r="J245" i="36"/>
  <c r="J244" i="36"/>
  <c r="G244" i="36"/>
  <c r="J243" i="36"/>
  <c r="F243" i="36"/>
  <c r="G243" i="36" s="1"/>
  <c r="F241" i="36" l="1"/>
  <c r="G241" i="36" s="1"/>
  <c r="F255" i="36"/>
  <c r="G255" i="36" s="1"/>
  <c r="F240" i="36"/>
  <c r="J240" i="36"/>
  <c r="F239" i="36"/>
  <c r="G239" i="36" s="1"/>
  <c r="J239" i="36"/>
  <c r="J241" i="36"/>
  <c r="F242" i="36"/>
  <c r="G242" i="36" s="1"/>
  <c r="J242" i="36"/>
  <c r="G248" i="36"/>
  <c r="J248" i="36"/>
  <c r="F280" i="36"/>
  <c r="G280" i="36" s="1"/>
  <c r="J280" i="36"/>
  <c r="F281" i="36"/>
  <c r="G281" i="36" s="1"/>
  <c r="J281" i="36"/>
  <c r="F282" i="36"/>
  <c r="G282" i="36" s="1"/>
  <c r="J282" i="36"/>
  <c r="F284" i="36"/>
  <c r="G284" i="36" s="1"/>
  <c r="J284" i="36"/>
  <c r="F285" i="36"/>
  <c r="G285" i="36" s="1"/>
  <c r="J285" i="36"/>
  <c r="J255" i="36"/>
  <c r="F256" i="36"/>
  <c r="G256" i="36" s="1"/>
  <c r="J256" i="36"/>
  <c r="F259" i="36"/>
  <c r="G259" i="36" s="1"/>
  <c r="J259" i="36"/>
  <c r="F260" i="36"/>
  <c r="G260" i="36" s="1"/>
  <c r="J260" i="36"/>
  <c r="G262" i="36"/>
  <c r="J262" i="36"/>
  <c r="F265" i="36"/>
  <c r="G265" i="36" s="1"/>
  <c r="J265" i="36"/>
  <c r="F266" i="36"/>
  <c r="G266" i="36" s="1"/>
  <c r="J266" i="36"/>
  <c r="F332" i="36"/>
  <c r="G332" i="36" s="1"/>
  <c r="J332" i="36"/>
  <c r="J238" i="36"/>
  <c r="F238" i="36"/>
  <c r="G238" i="36" s="1"/>
  <c r="J237" i="36" l="1"/>
  <c r="G237" i="36"/>
  <c r="J236" i="36"/>
  <c r="F236" i="36"/>
  <c r="G236" i="36" s="1"/>
  <c r="F233" i="36"/>
  <c r="G233" i="36" s="1"/>
  <c r="J233" i="36"/>
  <c r="F234" i="36"/>
  <c r="G234" i="36" s="1"/>
  <c r="J234" i="36"/>
  <c r="F235" i="36"/>
  <c r="G235" i="36" s="1"/>
  <c r="J235" i="36"/>
  <c r="F254" i="36"/>
  <c r="G254" i="36" s="1"/>
  <c r="J254" i="36"/>
  <c r="F286" i="36"/>
  <c r="G286" i="36" s="1"/>
  <c r="J286" i="36"/>
  <c r="F298" i="36"/>
  <c r="G298" i="36" s="1"/>
  <c r="J298" i="36"/>
  <c r="J225" i="36" l="1"/>
  <c r="F225" i="36"/>
  <c r="G225" i="36" s="1"/>
  <c r="J223" i="36" l="1"/>
  <c r="F223" i="36"/>
  <c r="G223" i="36" s="1"/>
  <c r="J222" i="36"/>
  <c r="F222" i="36"/>
  <c r="G222" i="36" s="1"/>
  <c r="J221" i="36"/>
  <c r="F221" i="36"/>
  <c r="G221" i="36" s="1"/>
  <c r="J220" i="36"/>
  <c r="G220" i="36"/>
  <c r="J218" i="36" l="1"/>
  <c r="F218" i="36"/>
  <c r="G218" i="36" s="1"/>
  <c r="J217" i="36"/>
  <c r="F217" i="36"/>
  <c r="G217" i="36" s="1"/>
  <c r="J216" i="36" l="1"/>
  <c r="F216" i="36"/>
  <c r="G216" i="36" s="1"/>
  <c r="J214" i="36" l="1"/>
  <c r="F214" i="36"/>
  <c r="G214" i="36" s="1"/>
  <c r="J213" i="36"/>
  <c r="F213" i="36"/>
  <c r="G213" i="36" s="1"/>
  <c r="F212" i="36" l="1"/>
  <c r="G212" i="36" s="1"/>
  <c r="J212" i="36"/>
  <c r="F215" i="36"/>
  <c r="G215" i="36" s="1"/>
  <c r="J215" i="36"/>
  <c r="F229" i="36"/>
  <c r="G229" i="36" s="1"/>
  <c r="J229" i="36"/>
  <c r="F230" i="36"/>
  <c r="G230" i="36" s="1"/>
  <c r="J230" i="36"/>
  <c r="F231" i="36"/>
  <c r="G231" i="36" s="1"/>
  <c r="J231" i="36"/>
  <c r="G232" i="36"/>
  <c r="J232" i="36"/>
  <c r="J210" i="36"/>
  <c r="F210" i="36"/>
  <c r="G210" i="36" s="1"/>
  <c r="J209" i="36"/>
  <c r="F209" i="36"/>
  <c r="G209" i="36" s="1"/>
  <c r="F208" i="36"/>
  <c r="G208" i="36" s="1"/>
  <c r="J208" i="36"/>
  <c r="F206" i="36"/>
  <c r="G206" i="36" s="1"/>
  <c r="F207" i="36"/>
  <c r="G207" i="36" s="1"/>
  <c r="J207" i="36"/>
  <c r="J206" i="36"/>
  <c r="J199" i="36" l="1"/>
  <c r="F199" i="36"/>
  <c r="G199" i="36" s="1"/>
  <c r="J197" i="36" l="1"/>
  <c r="J198" i="36"/>
  <c r="F198" i="36"/>
  <c r="G198" i="36" s="1"/>
  <c r="F197" i="36"/>
  <c r="G197" i="36" s="1"/>
  <c r="J204" i="36"/>
  <c r="F204" i="36"/>
  <c r="G204" i="36" s="1"/>
  <c r="J196" i="36"/>
  <c r="F196" i="36"/>
  <c r="G196" i="36" s="1"/>
  <c r="J195" i="36" l="1"/>
  <c r="F195" i="36"/>
  <c r="G195" i="36" s="1"/>
  <c r="J193" i="36"/>
  <c r="J192" i="36" l="1"/>
  <c r="G192" i="36"/>
  <c r="J191" i="36"/>
  <c r="F191" i="36"/>
  <c r="G191" i="36" s="1"/>
  <c r="J190" i="36"/>
  <c r="F190" i="36"/>
  <c r="G190" i="36" s="1"/>
  <c r="J189" i="36"/>
  <c r="G189" i="36"/>
  <c r="J202" i="36"/>
  <c r="F202" i="36"/>
  <c r="G202" i="36" s="1"/>
  <c r="F201" i="36"/>
  <c r="G201" i="36"/>
  <c r="J201" i="36"/>
  <c r="F203" i="36"/>
  <c r="G203" i="36" s="1"/>
  <c r="J203" i="36"/>
  <c r="G205" i="36"/>
  <c r="J205" i="36"/>
  <c r="F211" i="36"/>
  <c r="G211" i="36" s="1"/>
  <c r="J211" i="36"/>
  <c r="J185" i="36"/>
  <c r="G185" i="36"/>
  <c r="F200" i="36" l="1"/>
  <c r="G200" i="36" s="1"/>
  <c r="J200" i="36"/>
  <c r="F186" i="36"/>
  <c r="G186" i="36" s="1"/>
  <c r="J186" i="36"/>
  <c r="F187" i="36"/>
  <c r="G187" i="36" s="1"/>
  <c r="J187" i="36"/>
  <c r="F188" i="36"/>
  <c r="G188" i="36" s="1"/>
  <c r="J188" i="36"/>
  <c r="F194" i="36"/>
  <c r="G194" i="36" s="1"/>
  <c r="J194" i="36"/>
  <c r="F219" i="36"/>
  <c r="G219" i="36" s="1"/>
  <c r="J219" i="36"/>
  <c r="F224" i="36"/>
  <c r="G224" i="36" s="1"/>
  <c r="J224" i="36"/>
  <c r="F226" i="36"/>
  <c r="G226" i="36" s="1"/>
  <c r="J226" i="36"/>
  <c r="F183" i="36"/>
  <c r="G183" i="36" s="1"/>
  <c r="J183" i="36"/>
  <c r="J176" i="36" l="1"/>
  <c r="F176" i="36"/>
  <c r="G176" i="36" s="1"/>
  <c r="J156" i="36" l="1"/>
  <c r="F156" i="36"/>
  <c r="G156" i="36" s="1"/>
  <c r="J174" i="36" l="1"/>
  <c r="F174" i="36"/>
  <c r="G174" i="36" s="1"/>
  <c r="F172" i="36" l="1"/>
  <c r="G172" i="36" s="1"/>
  <c r="J172" i="36"/>
  <c r="F173" i="36"/>
  <c r="G173" i="36" s="1"/>
  <c r="J173" i="36"/>
  <c r="F175" i="36"/>
  <c r="G175" i="36" s="1"/>
  <c r="J175" i="36"/>
  <c r="F228" i="36"/>
  <c r="G228" i="36" s="1"/>
  <c r="J228" i="36"/>
  <c r="F299" i="36"/>
  <c r="G299" i="36" s="1"/>
  <c r="J299" i="36"/>
  <c r="J155" i="36"/>
  <c r="J154" i="36"/>
  <c r="F155" i="36"/>
  <c r="G155" i="36" s="1"/>
  <c r="F154" i="36"/>
  <c r="G154" i="36" s="1"/>
  <c r="J168" i="36" l="1"/>
  <c r="F168" i="36"/>
  <c r="G168" i="36" s="1"/>
  <c r="J166" i="36"/>
  <c r="F166" i="36"/>
  <c r="G166" i="36" s="1"/>
  <c r="J165" i="36" l="1"/>
  <c r="F165" i="36"/>
  <c r="G165" i="36" s="1"/>
  <c r="J152" i="36" l="1"/>
  <c r="F163" i="36"/>
  <c r="G163" i="36" s="1"/>
  <c r="J163" i="36"/>
  <c r="G164" i="36"/>
  <c r="J164" i="36"/>
  <c r="G167" i="36"/>
  <c r="J167" i="36"/>
  <c r="F153" i="36"/>
  <c r="G153" i="36" s="1"/>
  <c r="J153" i="36"/>
  <c r="F169" i="36"/>
  <c r="G169" i="36" s="1"/>
  <c r="J169" i="36"/>
  <c r="G170" i="36"/>
  <c r="J170" i="36"/>
  <c r="G171" i="36"/>
  <c r="J171" i="36"/>
  <c r="J151" i="36" l="1"/>
  <c r="F151" i="36"/>
  <c r="G151" i="36" s="1"/>
  <c r="J160" i="36"/>
  <c r="F160" i="36"/>
  <c r="G160" i="36" s="1"/>
  <c r="J150" i="36" l="1"/>
  <c r="F150" i="36"/>
  <c r="G150" i="36" s="1"/>
  <c r="J149" i="36"/>
  <c r="G149" i="36"/>
  <c r="J148" i="36"/>
  <c r="J147" i="36"/>
  <c r="J146" i="36"/>
  <c r="J145" i="36"/>
  <c r="F148" i="36"/>
  <c r="G148" i="36" s="1"/>
  <c r="F147" i="36"/>
  <c r="G147" i="36" s="1"/>
  <c r="F146" i="36"/>
  <c r="G146" i="36" s="1"/>
  <c r="G145" i="36"/>
  <c r="J144" i="36"/>
  <c r="G144" i="36"/>
  <c r="J142" i="36"/>
  <c r="F142" i="36"/>
  <c r="G142" i="36" s="1"/>
  <c r="G141" i="36" l="1"/>
  <c r="J141" i="36"/>
  <c r="G143" i="36"/>
  <c r="J143" i="36"/>
  <c r="F177" i="36"/>
  <c r="G177" i="36" s="1"/>
  <c r="J177" i="36"/>
  <c r="F178" i="36"/>
  <c r="G178" i="36" s="1"/>
  <c r="J178" i="36"/>
  <c r="F179" i="36"/>
  <c r="G179" i="36" s="1"/>
  <c r="J179" i="36"/>
  <c r="F158" i="36"/>
  <c r="G158" i="36" s="1"/>
  <c r="J158" i="36"/>
  <c r="G159" i="36"/>
  <c r="J159" i="36"/>
  <c r="F161" i="36"/>
  <c r="G161" i="36" s="1"/>
  <c r="J161" i="36"/>
  <c r="F162" i="36"/>
  <c r="G162" i="36" s="1"/>
  <c r="J162" i="36"/>
  <c r="J138" i="36"/>
  <c r="F138" i="36"/>
  <c r="G138" i="36" s="1"/>
  <c r="J139" i="36"/>
  <c r="F139" i="36"/>
  <c r="G139" i="36" s="1"/>
  <c r="J136" i="36"/>
  <c r="F136" i="36"/>
  <c r="G136" i="36" s="1"/>
  <c r="J137" i="36"/>
  <c r="F137" i="36"/>
  <c r="G137" i="36" s="1"/>
  <c r="G133" i="36" l="1"/>
  <c r="J133" i="36"/>
  <c r="F134" i="36"/>
  <c r="G134" i="36"/>
  <c r="J134" i="36"/>
  <c r="F135" i="36"/>
  <c r="G135" i="36" s="1"/>
  <c r="J135" i="36"/>
  <c r="G157" i="36"/>
  <c r="J157" i="36"/>
  <c r="F140" i="36"/>
  <c r="G140" i="36" s="1"/>
  <c r="J140" i="36"/>
  <c r="F180" i="36"/>
  <c r="G180" i="36" s="1"/>
  <c r="J180" i="36"/>
  <c r="F181" i="36"/>
  <c r="G181" i="36" s="1"/>
  <c r="J181" i="36"/>
  <c r="G120" i="36" l="1"/>
  <c r="F121" i="36"/>
  <c r="G121" i="36" s="1"/>
  <c r="F122" i="36"/>
  <c r="G122" i="36" s="1"/>
  <c r="F123" i="36"/>
  <c r="G123" i="36" s="1"/>
  <c r="J123" i="36"/>
  <c r="J122" i="36"/>
  <c r="J121" i="36"/>
  <c r="J120" i="36"/>
  <c r="J116" i="36" l="1"/>
  <c r="F116" i="36"/>
  <c r="G116" i="36" s="1"/>
  <c r="J113" i="36"/>
  <c r="F113" i="36"/>
  <c r="G113" i="36" s="1"/>
  <c r="J114" i="36"/>
  <c r="F114" i="36"/>
  <c r="G114" i="36" s="1"/>
  <c r="J112" i="36" l="1"/>
  <c r="G112" i="36"/>
  <c r="J111" i="36"/>
  <c r="F111" i="36"/>
  <c r="G111" i="36" s="1"/>
  <c r="J110" i="36"/>
  <c r="F110" i="36"/>
  <c r="G110" i="36" s="1"/>
  <c r="J107" i="36"/>
  <c r="J106" i="36"/>
  <c r="F106" i="36"/>
  <c r="G106" i="36" s="1"/>
  <c r="J103" i="36" l="1"/>
  <c r="F103" i="36"/>
  <c r="G103" i="36" s="1"/>
  <c r="J102" i="36"/>
  <c r="F102" i="36"/>
  <c r="G102" i="36" s="1"/>
  <c r="J101" i="36"/>
  <c r="F101" i="36"/>
  <c r="G101" i="36" s="1"/>
  <c r="J99" i="36"/>
  <c r="J100" i="36"/>
  <c r="F100" i="36"/>
  <c r="G100" i="36" s="1"/>
  <c r="F99" i="36"/>
  <c r="G99" i="36" s="1"/>
  <c r="J104" i="36"/>
  <c r="F104" i="36"/>
  <c r="G104" i="36" s="1"/>
  <c r="G128" i="36"/>
  <c r="J128" i="36"/>
  <c r="F129" i="36"/>
  <c r="G129" i="36" s="1"/>
  <c r="J129" i="36"/>
  <c r="G130" i="36"/>
  <c r="J130" i="36"/>
  <c r="F131" i="36"/>
  <c r="G131" i="36" s="1"/>
  <c r="J131" i="36"/>
  <c r="F132" i="36"/>
  <c r="G132" i="36" s="1"/>
  <c r="J132" i="36"/>
  <c r="F182" i="36"/>
  <c r="G182" i="36" s="1"/>
  <c r="J182" i="36"/>
  <c r="F105" i="36"/>
  <c r="G105" i="36" s="1"/>
  <c r="J105" i="36"/>
  <c r="F108" i="36"/>
  <c r="G108" i="36" s="1"/>
  <c r="J108" i="36"/>
  <c r="G109" i="36"/>
  <c r="J109" i="36"/>
  <c r="F115" i="36"/>
  <c r="G115" i="36" s="1"/>
  <c r="J115" i="36"/>
  <c r="F117" i="36"/>
  <c r="G117" i="36" s="1"/>
  <c r="J117" i="36"/>
  <c r="G118" i="36"/>
  <c r="J118" i="36"/>
  <c r="F93" i="36" l="1"/>
  <c r="G93" i="36" s="1"/>
  <c r="J97" i="36"/>
  <c r="G97" i="36"/>
  <c r="J96" i="36"/>
  <c r="G96" i="36"/>
  <c r="J95" i="36"/>
  <c r="G95" i="36"/>
  <c r="J94" i="36"/>
  <c r="G94" i="36"/>
  <c r="J93" i="36"/>
  <c r="J92" i="36"/>
  <c r="F92" i="36"/>
  <c r="G92" i="36" s="1"/>
  <c r="J90" i="36" l="1"/>
  <c r="F90" i="36"/>
  <c r="G90" i="36" s="1"/>
  <c r="J86" i="36" l="1"/>
  <c r="G86" i="36"/>
  <c r="J85" i="36"/>
  <c r="F85" i="36"/>
  <c r="G85" i="36" s="1"/>
  <c r="J84" i="36"/>
  <c r="G84" i="36"/>
  <c r="J83" i="36"/>
  <c r="J63" i="36" l="1"/>
  <c r="J62" i="36"/>
  <c r="F62" i="36"/>
  <c r="G62" i="36" s="1"/>
  <c r="J61" i="36"/>
  <c r="G61" i="36"/>
  <c r="J76" i="36"/>
  <c r="F76" i="36"/>
  <c r="G76" i="36" s="1"/>
  <c r="F75" i="36"/>
  <c r="G75" i="36" s="1"/>
  <c r="J75" i="36"/>
  <c r="G98" i="36"/>
  <c r="J98" i="36"/>
  <c r="F119" i="36"/>
  <c r="G119" i="36" s="1"/>
  <c r="J119" i="36"/>
  <c r="F124" i="36"/>
  <c r="G124" i="36" s="1"/>
  <c r="J124" i="36"/>
  <c r="F125" i="36"/>
  <c r="G125" i="36" s="1"/>
  <c r="J125" i="36"/>
  <c r="F73" i="36" l="1"/>
  <c r="G73" i="36" s="1"/>
  <c r="J73" i="36"/>
  <c r="F74" i="36"/>
  <c r="G74" i="36" s="1"/>
  <c r="J74" i="36"/>
  <c r="F126" i="36"/>
  <c r="G126" i="36" s="1"/>
  <c r="J126" i="36"/>
  <c r="F127" i="36"/>
  <c r="G127" i="36" s="1"/>
  <c r="J127" i="36"/>
  <c r="F184" i="36"/>
  <c r="G184" i="36" s="1"/>
  <c r="J184" i="36"/>
  <c r="J72" i="36"/>
  <c r="F72" i="36"/>
  <c r="G72" i="36" s="1"/>
  <c r="J69" i="36"/>
  <c r="F69" i="36"/>
  <c r="G69" i="36" s="1"/>
  <c r="F68" i="36"/>
  <c r="G68" i="36" s="1"/>
  <c r="J68" i="36"/>
  <c r="F70" i="36"/>
  <c r="G70" i="36" s="1"/>
  <c r="J70" i="36"/>
  <c r="G71" i="36"/>
  <c r="J71" i="36"/>
  <c r="G227" i="36"/>
  <c r="J227" i="36"/>
  <c r="J31" i="36" l="1"/>
  <c r="G31" i="36"/>
  <c r="J57" i="36" l="1"/>
  <c r="F57" i="36"/>
  <c r="G57" i="36" s="1"/>
  <c r="J65" i="36" l="1"/>
  <c r="F65" i="36"/>
  <c r="G65" i="36" s="1"/>
  <c r="J56" i="36"/>
  <c r="F56" i="36"/>
  <c r="G56" i="36" s="1"/>
  <c r="J55" i="36"/>
  <c r="F55" i="36"/>
  <c r="G55" i="36" s="1"/>
  <c r="F59" i="36" l="1"/>
  <c r="G59" i="36" s="1"/>
  <c r="J59" i="36"/>
  <c r="G60" i="36"/>
  <c r="J60" i="36"/>
  <c r="F77" i="36"/>
  <c r="G77" i="36" s="1"/>
  <c r="J77" i="36"/>
  <c r="F78" i="36"/>
  <c r="G78" i="36" s="1"/>
  <c r="J78" i="36"/>
  <c r="G79" i="36"/>
  <c r="J79" i="36"/>
  <c r="J64" i="36"/>
  <c r="F64" i="36"/>
  <c r="G64" i="36" s="1"/>
  <c r="G58" i="36"/>
  <c r="J58" i="36"/>
  <c r="F80" i="36"/>
  <c r="G80" i="36" s="1"/>
  <c r="J80" i="36"/>
  <c r="F81" i="36"/>
  <c r="G81" i="36" s="1"/>
  <c r="J81" i="36"/>
  <c r="F82" i="36"/>
  <c r="G82" i="36" s="1"/>
  <c r="J82" i="36"/>
  <c r="G87" i="36"/>
  <c r="J87" i="36"/>
  <c r="G88" i="36"/>
  <c r="J88" i="36"/>
  <c r="J53" i="36"/>
  <c r="G53" i="36"/>
  <c r="J52" i="36"/>
  <c r="G52" i="36"/>
  <c r="J54" i="36"/>
  <c r="G54" i="36"/>
  <c r="J51" i="36"/>
  <c r="G51" i="36"/>
  <c r="F47" i="36" l="1"/>
  <c r="G47" i="36" s="1"/>
  <c r="F46" i="36"/>
  <c r="G46" i="36" s="1"/>
  <c r="J46" i="36"/>
  <c r="J45" i="36"/>
  <c r="G45" i="36"/>
  <c r="F39" i="36"/>
  <c r="G39" i="36" s="1"/>
  <c r="J39" i="36"/>
  <c r="F40" i="36"/>
  <c r="G40" i="36" s="1"/>
  <c r="J40" i="36"/>
  <c r="G41" i="36"/>
  <c r="J41" i="36"/>
  <c r="G42" i="36"/>
  <c r="J42" i="36"/>
  <c r="F43" i="36"/>
  <c r="G43" i="36" s="1"/>
  <c r="J43" i="36"/>
  <c r="F44" i="36"/>
  <c r="G44" i="36" s="1"/>
  <c r="J44" i="36"/>
  <c r="J47" i="36"/>
  <c r="G48" i="36"/>
  <c r="J48" i="36"/>
  <c r="F49" i="36"/>
  <c r="G49" i="36" s="1"/>
  <c r="J49" i="36"/>
  <c r="F30" i="36" l="1"/>
  <c r="G30" i="36" s="1"/>
  <c r="F32" i="36"/>
  <c r="G32" i="36" s="1"/>
  <c r="J30" i="36"/>
  <c r="J24" i="36"/>
  <c r="F24" i="36"/>
  <c r="G24" i="36" s="1"/>
  <c r="F22" i="36"/>
  <c r="G22" i="36" s="1"/>
  <c r="J22" i="36"/>
  <c r="F23" i="36"/>
  <c r="G23" i="36" s="1"/>
  <c r="J23" i="36"/>
  <c r="F25" i="36"/>
  <c r="G25" i="36" s="1"/>
  <c r="J25" i="36"/>
  <c r="F26" i="36"/>
  <c r="G26" i="36" s="1"/>
  <c r="J26" i="36"/>
  <c r="G27" i="36"/>
  <c r="J27" i="36"/>
  <c r="G28" i="36"/>
  <c r="J28" i="36"/>
  <c r="G29" i="36"/>
  <c r="J29" i="36"/>
  <c r="J32" i="36"/>
  <c r="G33" i="36"/>
  <c r="J33" i="36"/>
  <c r="F34" i="36"/>
  <c r="G34" i="36" s="1"/>
  <c r="J34" i="36"/>
  <c r="J19" i="36"/>
  <c r="F19" i="36"/>
  <c r="G19" i="36" s="1"/>
  <c r="J17" i="36"/>
  <c r="F17" i="36"/>
  <c r="G17" i="36" s="1"/>
  <c r="J14" i="36"/>
  <c r="F14" i="36"/>
  <c r="G14" i="36" s="1"/>
  <c r="F13" i="36"/>
  <c r="G13" i="36" s="1"/>
  <c r="J13" i="36"/>
  <c r="F15" i="36"/>
  <c r="G15" i="36" s="1"/>
  <c r="J15" i="36"/>
  <c r="F16" i="36"/>
  <c r="G16" i="36" s="1"/>
  <c r="J16" i="36"/>
  <c r="F18" i="36"/>
  <c r="G18" i="36" s="1"/>
  <c r="J18" i="36"/>
  <c r="G20" i="36"/>
  <c r="J20" i="36"/>
  <c r="F21" i="36"/>
  <c r="G21" i="36" s="1"/>
  <c r="J21" i="36"/>
  <c r="F35" i="36"/>
  <c r="G35" i="36" s="1"/>
  <c r="J35" i="36"/>
  <c r="F36" i="36"/>
  <c r="G36" i="36" s="1"/>
  <c r="J36" i="36"/>
  <c r="F37" i="36"/>
  <c r="G37" i="36" s="1"/>
  <c r="J37" i="36"/>
  <c r="J89" i="36"/>
  <c r="F89" i="36"/>
  <c r="G89" i="36" s="1"/>
  <c r="J50" i="36"/>
  <c r="G50" i="36"/>
  <c r="J38" i="36"/>
  <c r="G38" i="36"/>
  <c r="J12" i="36"/>
  <c r="F12" i="36"/>
  <c r="G12" i="36" s="1"/>
  <c r="J11" i="36"/>
  <c r="F11" i="36"/>
  <c r="G11" i="36" s="1"/>
  <c r="J10" i="36"/>
  <c r="F10" i="36"/>
  <c r="G10" i="36" s="1"/>
  <c r="J9" i="36"/>
  <c r="F9" i="36"/>
  <c r="G9" i="36" s="1"/>
  <c r="J8" i="36"/>
  <c r="F8" i="36"/>
  <c r="G8" i="36" s="1"/>
  <c r="J7" i="36"/>
  <c r="F7" i="36"/>
  <c r="G7" i="36" s="1"/>
  <c r="H553" i="36"/>
  <c r="J517" i="36"/>
  <c r="F517" i="36"/>
  <c r="G517" i="36" s="1"/>
  <c r="J67" i="36"/>
  <c r="F67" i="36"/>
  <c r="G67" i="36" s="1"/>
  <c r="J66" i="36"/>
  <c r="F66" i="36"/>
  <c r="G66" i="36" s="1"/>
  <c r="J91" i="36"/>
  <c r="G91" i="36"/>
  <c r="J553" i="36" l="1"/>
  <c r="F553" i="36"/>
  <c r="G553" i="36"/>
</calcChain>
</file>

<file path=xl/sharedStrings.xml><?xml version="1.0" encoding="utf-8"?>
<sst xmlns="http://schemas.openxmlformats.org/spreadsheetml/2006/main" count="7805" uniqueCount="1724">
  <si>
    <t>1.</t>
  </si>
  <si>
    <t>2.</t>
  </si>
  <si>
    <t>6.</t>
  </si>
  <si>
    <t>8.</t>
  </si>
  <si>
    <t>Ažuriranje računalnih baza</t>
  </si>
  <si>
    <t>Električna energija</t>
  </si>
  <si>
    <t>Sitni inventar</t>
  </si>
  <si>
    <t>Internetske usluge</t>
  </si>
  <si>
    <t>Ostale informatičke usluge</t>
  </si>
  <si>
    <t>Laboratorijske usluge</t>
  </si>
  <si>
    <t>Literatura</t>
  </si>
  <si>
    <t>Fiksne telefonske usluge</t>
  </si>
  <si>
    <t>Kruh i mlinarski proizvodi</t>
  </si>
  <si>
    <t>Mlijeko i mliječni proizvodi</t>
  </si>
  <si>
    <t>Meso i mesne prerađevine</t>
  </si>
  <si>
    <t>Sokovi i napitci</t>
  </si>
  <si>
    <t>Odvoz smeća</t>
  </si>
  <si>
    <t>Čišćenje i atest dimnjaka</t>
  </si>
  <si>
    <t>Utrošak vode</t>
  </si>
  <si>
    <t>Reprezentacija</t>
  </si>
  <si>
    <t>Materijal za održavanje opreme</t>
  </si>
  <si>
    <t>Premije osiguranja</t>
  </si>
  <si>
    <t>Materijal za higijenske potrebe</t>
  </si>
  <si>
    <t>Knjige</t>
  </si>
  <si>
    <t>Predmet nabave</t>
  </si>
  <si>
    <t>Evid. broj nabave</t>
  </si>
  <si>
    <t>Naziv i OIB ugovaratelja</t>
  </si>
  <si>
    <t>Iznos bez PDV-a</t>
  </si>
  <si>
    <t>Ukupni iznos s PDV-om</t>
  </si>
  <si>
    <t>Datum izvršenja</t>
  </si>
  <si>
    <t>Ukupno isplaćeni iznos s PDV-om</t>
  </si>
  <si>
    <t>Obrazloženje veće isplate</t>
  </si>
  <si>
    <t>Datum narudžbenice    / ugovora</t>
  </si>
  <si>
    <t xml:space="preserve">  Iznos     PDV-a</t>
  </si>
  <si>
    <t>Napomena Datum ažuriranja</t>
  </si>
  <si>
    <t>10.</t>
  </si>
  <si>
    <t>11.</t>
  </si>
  <si>
    <t>12.</t>
  </si>
  <si>
    <t>13.</t>
  </si>
  <si>
    <t>14.</t>
  </si>
  <si>
    <t>15.</t>
  </si>
  <si>
    <t>16.</t>
  </si>
  <si>
    <t>OŠ Sibinjskih žrtava</t>
  </si>
  <si>
    <t>OIB: 46036264063</t>
  </si>
  <si>
    <t>108.brigade ZNG4, Sibinj 35252</t>
  </si>
  <si>
    <t>UKUPNO (kn)</t>
  </si>
  <si>
    <t>Usluge održavanja opreme</t>
  </si>
  <si>
    <t>Kopirex servis                        27043252729</t>
  </si>
  <si>
    <t>Vindija d.d.                              44138062462</t>
  </si>
  <si>
    <t>Pevex d.d.                             73660371074</t>
  </si>
  <si>
    <t>Materijal za održavanje objekta</t>
  </si>
  <si>
    <t>Narodne novine d.d.               64546066176</t>
  </si>
  <si>
    <t>Ug.br. 140-075/ 17-VTS</t>
  </si>
  <si>
    <t>Vođenje poslova zaštite na radu</t>
  </si>
  <si>
    <t>Kontrol biro d.o.o.                       80916616067</t>
  </si>
  <si>
    <t>Ugovor br.       19/2012.</t>
  </si>
  <si>
    <t>Janč&amp;Magaš d.o.o.                     33217014433</t>
  </si>
  <si>
    <t>Materijal i sredstva za higijenske potrebe</t>
  </si>
  <si>
    <t>Materijal i sredstva za čišćenje i održavanje</t>
  </si>
  <si>
    <t>4/1/1</t>
  </si>
  <si>
    <t>Ostale komunalne usluge</t>
  </si>
  <si>
    <t>Vodovod d.o.o.                     80535169523</t>
  </si>
  <si>
    <t>Namirnice - EU projekt besplatne kuhinje</t>
  </si>
  <si>
    <t>Jakob Becker d.o.o.                      61584237142</t>
  </si>
  <si>
    <t>Ug.br. 86374 03/2016</t>
  </si>
  <si>
    <t>Isporuka plina</t>
  </si>
  <si>
    <t>Brod-plin d.o.o.                       93572453653</t>
  </si>
  <si>
    <t>Ugov. zahtjev 01.10.2020.</t>
  </si>
  <si>
    <t>Hrvatski telekom d.d.                     81793146560</t>
  </si>
  <si>
    <t>Ug.br. 4010-18-003277</t>
  </si>
  <si>
    <t>HEP Elektra d.o.o.                        43965974818</t>
  </si>
  <si>
    <t>Voće - projekt Školska shema</t>
  </si>
  <si>
    <t>OPG Tihomir Velikanović           55972015418</t>
  </si>
  <si>
    <t>Ostale namirnice</t>
  </si>
  <si>
    <t>Podravka d.d.                    18928523252</t>
  </si>
  <si>
    <t>Sredstva za higijenske potrebe</t>
  </si>
  <si>
    <t>Teri trgovina d.o.o. 14570439845</t>
  </si>
  <si>
    <t>Thomy  trgovina i pekara 52839580555</t>
  </si>
  <si>
    <t>Materijal i sr.za čišćenje</t>
  </si>
  <si>
    <t>Pedagoška dokumentacija</t>
  </si>
  <si>
    <t>26.08.2021.</t>
  </si>
  <si>
    <t>Sredstva za čišćenje</t>
  </si>
  <si>
    <t>09.09.2021.</t>
  </si>
  <si>
    <t>Materijal za čišćenje</t>
  </si>
  <si>
    <t>Ljekarne Poljak-Radnić 50535496784</t>
  </si>
  <si>
    <t>79/1/10</t>
  </si>
  <si>
    <t>Ostali materijal za poslovanje</t>
  </si>
  <si>
    <t>OPG Krešimir Lesan 83263625626</t>
  </si>
  <si>
    <t>Dimnjačarski obrt Nenadić 83877824201</t>
  </si>
  <si>
    <t>Mozaik knjiga d.o.o. 57010186553</t>
  </si>
  <si>
    <t>Školski udžbenici</t>
  </si>
  <si>
    <t>Registar ugovora jednostavne nabave 2022.godine</t>
  </si>
  <si>
    <t>1/2022</t>
  </si>
  <si>
    <t>Potrošni uredski materijal</t>
  </si>
  <si>
    <t>04.01.2022.</t>
  </si>
  <si>
    <t>31.01.2022.</t>
  </si>
  <si>
    <t>6/0033/9410</t>
  </si>
  <si>
    <t>03.01.2022.</t>
  </si>
  <si>
    <t>07.01.2022.</t>
  </si>
  <si>
    <t>05.01.2022.</t>
  </si>
  <si>
    <t>2/2022</t>
  </si>
  <si>
    <t>10.01.2022.</t>
  </si>
  <si>
    <t>4/2022</t>
  </si>
  <si>
    <t>Računalna oprema</t>
  </si>
  <si>
    <t>12.01.2022.</t>
  </si>
  <si>
    <t>27/0033/9410</t>
  </si>
  <si>
    <t>Uređaj za grijanje</t>
  </si>
  <si>
    <t>5/2022</t>
  </si>
  <si>
    <t>Rekord Tim d.o.o. 46917701294</t>
  </si>
  <si>
    <t>11.01.2022.</t>
  </si>
  <si>
    <t>15.01.2022.</t>
  </si>
  <si>
    <t>K-41/2022</t>
  </si>
  <si>
    <t>18.01.2022.</t>
  </si>
  <si>
    <t>TO "TINA"        80199528168</t>
  </si>
  <si>
    <t>TO "TINA"         80199528168</t>
  </si>
  <si>
    <t>10/2022</t>
  </si>
  <si>
    <t>Zagrebački astronomski savez 60057939266</t>
  </si>
  <si>
    <t>19.01.2022.</t>
  </si>
  <si>
    <t>44/0033/9410</t>
  </si>
  <si>
    <t>3/1/1</t>
  </si>
  <si>
    <t>MS MOBILE d.o.o. 96144308969</t>
  </si>
  <si>
    <t>K-39/2022  Ug. 051/OS/2017</t>
  </si>
  <si>
    <t>K-38/2022 Ug. 26.09.2013.</t>
  </si>
  <si>
    <t>K-37/2022 Ug. 26.09.2013.</t>
  </si>
  <si>
    <t>20.01.2022.</t>
  </si>
  <si>
    <t>5/2/20</t>
  </si>
  <si>
    <t>11/2022</t>
  </si>
  <si>
    <t>Računalne usluge</t>
  </si>
  <si>
    <t>Integrator        94418646991</t>
  </si>
  <si>
    <t>21.01.2022.</t>
  </si>
  <si>
    <t>K-40/2022</t>
  </si>
  <si>
    <t>Peradarstvo Gajić 11185539743</t>
  </si>
  <si>
    <t>14.01.2022.</t>
  </si>
  <si>
    <t>14/2022</t>
  </si>
  <si>
    <t>Solar Electronic 60146094755</t>
  </si>
  <si>
    <t>23.01.2022.</t>
  </si>
  <si>
    <t>41156/550/2</t>
  </si>
  <si>
    <t>17.01.2022.</t>
  </si>
  <si>
    <t>3/2022</t>
  </si>
  <si>
    <t>10.02.2022.</t>
  </si>
  <si>
    <t>01.01.2022.</t>
  </si>
  <si>
    <t>ALCA ZAGREB d.o.o. 58353015102</t>
  </si>
  <si>
    <t>17.01.202.21.</t>
  </si>
  <si>
    <t>84/2021</t>
  </si>
  <si>
    <t>13/2022</t>
  </si>
  <si>
    <t>26.01.2022.</t>
  </si>
  <si>
    <t>7/2022</t>
  </si>
  <si>
    <t>36/B1/12</t>
  </si>
  <si>
    <t>LASICA d.o.o.   79348352926</t>
  </si>
  <si>
    <t>320/1/1</t>
  </si>
  <si>
    <t>METALKA CENTAR d.o.o. 11383091936</t>
  </si>
  <si>
    <t>29.01.2022.</t>
  </si>
  <si>
    <t>1552/002/ 608</t>
  </si>
  <si>
    <t>Najam opreme</t>
  </si>
  <si>
    <t>Živa voda d.o.o. 86255713939</t>
  </si>
  <si>
    <t>31.01.20222.</t>
  </si>
  <si>
    <t>9/1/1</t>
  </si>
  <si>
    <t>141/2021</t>
  </si>
  <si>
    <t>PROFIL KLETT d.o.o. 95803232921</t>
  </si>
  <si>
    <t>22/2022</t>
  </si>
  <si>
    <t>28.01.2022.</t>
  </si>
  <si>
    <t xml:space="preserve">  Ug.108449/19 K-46/2022</t>
  </si>
  <si>
    <t>DUKAT d.d.              25457712630</t>
  </si>
  <si>
    <t xml:space="preserve">  Ug.108449/19 K-42/2022</t>
  </si>
  <si>
    <t xml:space="preserve">  Ug.108449/19 K-36/2022</t>
  </si>
  <si>
    <t>Ugovor 2022.</t>
  </si>
  <si>
    <t>19/2022</t>
  </si>
  <si>
    <t>Uvez poslovnih knjiga</t>
  </si>
  <si>
    <t>Knjigovežnica "Vesna" 02976154013</t>
  </si>
  <si>
    <t>27.01.2022.</t>
  </si>
  <si>
    <t>9/1/10</t>
  </si>
  <si>
    <t>OMEGA d.o.o. 27673438312</t>
  </si>
  <si>
    <t>K-1/2022 Ug. 09.09.2019.</t>
  </si>
  <si>
    <t>K-35/2022   Ug. 09.09.2019.</t>
  </si>
  <si>
    <t>24/2022</t>
  </si>
  <si>
    <t>03.02.2022.</t>
  </si>
  <si>
    <t>28.02.2022.</t>
  </si>
  <si>
    <t>04.02.2022.</t>
  </si>
  <si>
    <t>01.02.2022.</t>
  </si>
  <si>
    <t>91/0033/9410</t>
  </si>
  <si>
    <t>Mlijeko - "Školska shema"</t>
  </si>
  <si>
    <t>20/2022</t>
  </si>
  <si>
    <t>Voda u boci</t>
  </si>
  <si>
    <t>15/2022</t>
  </si>
  <si>
    <t>DOM ZDRAVLJA Slav.Brod 28346588217</t>
  </si>
  <si>
    <t>26/2022</t>
  </si>
  <si>
    <t>08.02.2022.</t>
  </si>
  <si>
    <t>16/2022</t>
  </si>
  <si>
    <t>Edukacijski centar kv.obr. 62312583538</t>
  </si>
  <si>
    <t>24.01.2022.</t>
  </si>
  <si>
    <t>09.02.2022.</t>
  </si>
  <si>
    <t>28/2022</t>
  </si>
  <si>
    <t>07.02.2022.</t>
  </si>
  <si>
    <t>08-0122- 0010706</t>
  </si>
  <si>
    <t>Financijska agencija 85821130368</t>
  </si>
  <si>
    <t>71027004419</t>
  </si>
  <si>
    <t>Komunalne usluge - slivne vode</t>
  </si>
  <si>
    <t>Hrvatske vode 28921383001</t>
  </si>
  <si>
    <t>27/2022</t>
  </si>
  <si>
    <t>14.02.2022.</t>
  </si>
  <si>
    <t>FINA e-paket / e-Račun</t>
  </si>
  <si>
    <t>30/2022</t>
  </si>
  <si>
    <t>86080/550/2</t>
  </si>
  <si>
    <t>25/2022</t>
  </si>
  <si>
    <t>ROTOCOMERC d.o.o. 75858680107</t>
  </si>
  <si>
    <t>K-48/2022</t>
  </si>
  <si>
    <t>15.02.2022.</t>
  </si>
  <si>
    <t>K-47/2022   Ug. 09.09.2019.</t>
  </si>
  <si>
    <t>062/1/1</t>
  </si>
  <si>
    <t>Antivirusni program</t>
  </si>
  <si>
    <t>Crosys Brod d.o.o. 34520894966</t>
  </si>
  <si>
    <t>108185/550/2</t>
  </si>
  <si>
    <t>16.02.2022.</t>
  </si>
  <si>
    <t>41/1/1</t>
  </si>
  <si>
    <t>Usluga prijevoza robe</t>
  </si>
  <si>
    <t>56524/2000 / 0222</t>
  </si>
  <si>
    <t>12.02.2022.</t>
  </si>
  <si>
    <t>56390/2000 / 0222</t>
  </si>
  <si>
    <t>33/2022</t>
  </si>
  <si>
    <t>Usluge smještaja</t>
  </si>
  <si>
    <t>Hoteli Zadar d.d. 40699482950</t>
  </si>
  <si>
    <t>22.02.2022.</t>
  </si>
  <si>
    <t>25.02.2022.</t>
  </si>
  <si>
    <t>988/1/1</t>
  </si>
  <si>
    <t xml:space="preserve">  Ug.108449/19 K-50/2022</t>
  </si>
  <si>
    <t>Usluga održavanja objekta</t>
  </si>
  <si>
    <t>"RELIUS" soboslikarski obrt 81844752484</t>
  </si>
  <si>
    <t>13/1/10</t>
  </si>
  <si>
    <t>K-49/2022   Ug. 09.09.2019.</t>
  </si>
  <si>
    <t>K-2/2022 Ug. 09.09.2019.</t>
  </si>
  <si>
    <t>03.03.2022.</t>
  </si>
  <si>
    <t>01.03.2022.</t>
  </si>
  <si>
    <t>31.03.2022.</t>
  </si>
  <si>
    <t>316/1/1</t>
  </si>
  <si>
    <t>23/2022</t>
  </si>
  <si>
    <t>TEHNOMODELI d.o.o. 10698571703</t>
  </si>
  <si>
    <t>02.02.2022.</t>
  </si>
  <si>
    <t>10.03.2022.</t>
  </si>
  <si>
    <t>140265/550/2</t>
  </si>
  <si>
    <t>05.03.2022.</t>
  </si>
  <si>
    <t>22/2/20</t>
  </si>
  <si>
    <t>T.O."TINA"       80199528168</t>
  </si>
  <si>
    <t>08.03.2022.</t>
  </si>
  <si>
    <t>35/2022</t>
  </si>
  <si>
    <t>Đakovački kulturni krug 64027065887</t>
  </si>
  <si>
    <t>07.03.2022.</t>
  </si>
  <si>
    <t>37/2022</t>
  </si>
  <si>
    <t>09.03.2022.</t>
  </si>
  <si>
    <t>K-54/2022  Ug. 051/OS/2017</t>
  </si>
  <si>
    <t>151910/550/2</t>
  </si>
  <si>
    <t>12/2022</t>
  </si>
  <si>
    <t>DIVNA d.o.o.   67080200094</t>
  </si>
  <si>
    <t>14.03.2022.</t>
  </si>
  <si>
    <t>38/2022</t>
  </si>
  <si>
    <t>Školska knjiga d.o.o. 38967655355</t>
  </si>
  <si>
    <t>11.03.2022.</t>
  </si>
  <si>
    <t>42/2022</t>
  </si>
  <si>
    <t>Luka Ereš Mali majstor 10720042985</t>
  </si>
  <si>
    <t>16.03.2022.</t>
  </si>
  <si>
    <t>K-53/2022   Ug. 09.09.2019.</t>
  </si>
  <si>
    <t>15.03.2022.</t>
  </si>
  <si>
    <t>36/2022</t>
  </si>
  <si>
    <t>17.03.2022.</t>
  </si>
  <si>
    <t>K-55/2022</t>
  </si>
  <si>
    <t>28/2/20</t>
  </si>
  <si>
    <t>18.03.2022.</t>
  </si>
  <si>
    <t>39/2022</t>
  </si>
  <si>
    <t>Grafičke usluge</t>
  </si>
  <si>
    <t>BEST TISKARA I TRGOVINA 88709506505</t>
  </si>
  <si>
    <t>98/2021</t>
  </si>
  <si>
    <t>Glas Koncila 42821159693</t>
  </si>
  <si>
    <t>21.03.2022.</t>
  </si>
  <si>
    <t>104/12/1</t>
  </si>
  <si>
    <t>HK STYLE          03066613311</t>
  </si>
  <si>
    <t>8310221866</t>
  </si>
  <si>
    <t>ADRIATIC osiguranje d.d. 94472454976</t>
  </si>
  <si>
    <t>43/2022</t>
  </si>
  <si>
    <t>Zemlja za cvijeće</t>
  </si>
  <si>
    <t>AGROMENS d.o.o. 36531112087</t>
  </si>
  <si>
    <t>22.03.2022.</t>
  </si>
  <si>
    <t>3-212-2022</t>
  </si>
  <si>
    <t>Nastavni zavoj ZJZBPŽ 14861822643</t>
  </si>
  <si>
    <t>23.03.2022.</t>
  </si>
  <si>
    <t>Naklada Kosinj d.o.o. 26853748349</t>
  </si>
  <si>
    <t>24.03.2022.</t>
  </si>
  <si>
    <t>10.04.2022.</t>
  </si>
  <si>
    <t>K-58/2022</t>
  </si>
  <si>
    <t>28.03.2022.</t>
  </si>
  <si>
    <t>K-57/2022</t>
  </si>
  <si>
    <t>31.03.222.</t>
  </si>
  <si>
    <t xml:space="preserve">  Ug.108449/19 K-57/2022</t>
  </si>
  <si>
    <t xml:space="preserve">  Ug.108449/19 K-54/2022</t>
  </si>
  <si>
    <t xml:space="preserve">  Ug.108449/19 K-59/2022</t>
  </si>
  <si>
    <t>K-59/2022</t>
  </si>
  <si>
    <t>Trgovački cent. Brod d.o.o  28837042663</t>
  </si>
  <si>
    <t>20/1/10</t>
  </si>
  <si>
    <t>47/2022</t>
  </si>
  <si>
    <t>VEDA d.o.o.          81071171785</t>
  </si>
  <si>
    <t>32-41/2022</t>
  </si>
  <si>
    <t>18.02.2022.</t>
  </si>
  <si>
    <t>30.03.2022.</t>
  </si>
  <si>
    <t>31.03.022.</t>
  </si>
  <si>
    <t>K-3/2022 Ug. 09.09.2019.</t>
  </si>
  <si>
    <t>46/2022</t>
  </si>
  <si>
    <t>05.04.2022.</t>
  </si>
  <si>
    <t>30.04.2022.</t>
  </si>
  <si>
    <t>48/2022</t>
  </si>
  <si>
    <t>Naklada Uliks d.o.o. 18705563551</t>
  </si>
  <si>
    <t>04.04.2022.</t>
  </si>
  <si>
    <t>01.04.2022.</t>
  </si>
  <si>
    <t>06.04.2022.</t>
  </si>
  <si>
    <t>49/2022</t>
  </si>
  <si>
    <t>53/2022</t>
  </si>
  <si>
    <t>07.04.2022.</t>
  </si>
  <si>
    <t>Servis fotokopirnog stroja</t>
  </si>
  <si>
    <t>3696/1/2</t>
  </si>
  <si>
    <t>08.04.2022.</t>
  </si>
  <si>
    <t>215955/550/2</t>
  </si>
  <si>
    <t>K-63/2022  Ug. 051/OS/2017</t>
  </si>
  <si>
    <t>54/2022</t>
  </si>
  <si>
    <t>4503/0024/ 01</t>
  </si>
  <si>
    <t>Radna obuća</t>
  </si>
  <si>
    <t>Deichmann trgovina d.o.o. 60959154399</t>
  </si>
  <si>
    <t>25.03.2022.</t>
  </si>
  <si>
    <t>09.04.2022.</t>
  </si>
  <si>
    <t>50/2022</t>
  </si>
  <si>
    <t>56/2022</t>
  </si>
  <si>
    <t>BUG d.o.o.        05461674840</t>
  </si>
  <si>
    <t>11.04.2022.</t>
  </si>
  <si>
    <t>34/2022</t>
  </si>
  <si>
    <t>Radna odjeća</t>
  </si>
  <si>
    <t>ČEPO d.o.o.               51141867905</t>
  </si>
  <si>
    <t>227363/ 550/2</t>
  </si>
  <si>
    <t>55/2022</t>
  </si>
  <si>
    <t>13.04.2022.</t>
  </si>
  <si>
    <t>51/2022</t>
  </si>
  <si>
    <t>15.04.2022.</t>
  </si>
  <si>
    <t>K-62/2022</t>
  </si>
  <si>
    <t>271/41/1230</t>
  </si>
  <si>
    <t>VINKOPROM d.o.o. 00721719381</t>
  </si>
  <si>
    <t>25.04.2022.</t>
  </si>
  <si>
    <t>41/2/20</t>
  </si>
  <si>
    <t>26.04.2022.</t>
  </si>
  <si>
    <t>57/2022</t>
  </si>
  <si>
    <t>22.04.2022.</t>
  </si>
  <si>
    <t>58/2022</t>
  </si>
  <si>
    <t>3053/1/1</t>
  </si>
  <si>
    <t>27.04.2022.</t>
  </si>
  <si>
    <t>29.04.2022.</t>
  </si>
  <si>
    <t>0148020 - 20039322</t>
  </si>
  <si>
    <t>Usluga objave oglasa</t>
  </si>
  <si>
    <t>03.05.2022.</t>
  </si>
  <si>
    <t>31.05.2022.</t>
  </si>
  <si>
    <t xml:space="preserve">  Ug.108449/19 K-64/2022</t>
  </si>
  <si>
    <t>48/2/20</t>
  </si>
  <si>
    <t>36/1/10</t>
  </si>
  <si>
    <t>574-2-1</t>
  </si>
  <si>
    <t>POINT d.o.o.           80947211460</t>
  </si>
  <si>
    <t>K-4/2022 Ug. 09.09.2019.</t>
  </si>
  <si>
    <t>K-60/2022   Ug. 09.09.2019.</t>
  </si>
  <si>
    <t>5274/002/ 608</t>
  </si>
  <si>
    <t>275160/550/2</t>
  </si>
  <si>
    <t>K-65/2022</t>
  </si>
  <si>
    <t>61/2022</t>
  </si>
  <si>
    <t>04.05.2022.</t>
  </si>
  <si>
    <t>01.05.2022.</t>
  </si>
  <si>
    <t>6/2022</t>
  </si>
  <si>
    <t>62/2022</t>
  </si>
  <si>
    <t>05.05.2022.</t>
  </si>
  <si>
    <t>289404/550/2</t>
  </si>
  <si>
    <t>10.05.2022.</t>
  </si>
  <si>
    <t>K-69/2022</t>
  </si>
  <si>
    <t>64/2022</t>
  </si>
  <si>
    <t>60/2022</t>
  </si>
  <si>
    <t>06.05.2022.</t>
  </si>
  <si>
    <t>K-68/2022</t>
  </si>
  <si>
    <t>12.05.2022.</t>
  </si>
  <si>
    <t>K-69/2022  Ug. 051/OS/2017</t>
  </si>
  <si>
    <t>09.05.2022.</t>
  </si>
  <si>
    <t>66/2022</t>
  </si>
  <si>
    <t>404/0033/9410</t>
  </si>
  <si>
    <t>14.05.2022.</t>
  </si>
  <si>
    <t>K-66/2022   Ug. 09.09.2019.</t>
  </si>
  <si>
    <t>02.05.2022.</t>
  </si>
  <si>
    <t>15.05.2022.</t>
  </si>
  <si>
    <t>K-67/2022</t>
  </si>
  <si>
    <t>69/2022</t>
  </si>
  <si>
    <t>Servis projektora</t>
  </si>
  <si>
    <t>19.05.2022.</t>
  </si>
  <si>
    <t>65/2022</t>
  </si>
  <si>
    <t>Todorović Ružica 72027608482</t>
  </si>
  <si>
    <t>246/1/1</t>
  </si>
  <si>
    <t>23.05.2022.</t>
  </si>
  <si>
    <t>K-72/2022</t>
  </si>
  <si>
    <t>16.05.2022.</t>
  </si>
  <si>
    <t>20.05.2022.</t>
  </si>
  <si>
    <t>70/2022</t>
  </si>
  <si>
    <t>25.05.2022.</t>
  </si>
  <si>
    <t>57/2/20</t>
  </si>
  <si>
    <t>68/2022</t>
  </si>
  <si>
    <t>Pokloni učenicima</t>
  </si>
  <si>
    <t>17.05.2022.</t>
  </si>
  <si>
    <t>71/2022</t>
  </si>
  <si>
    <t>Servis školskog zvona</t>
  </si>
  <si>
    <t>Falcon electronic d.o.o. 08554241826</t>
  </si>
  <si>
    <t>27.05.2022.</t>
  </si>
  <si>
    <t>K-75/2022</t>
  </si>
  <si>
    <t>K-74/2022</t>
  </si>
  <si>
    <t>146/1/1</t>
  </si>
  <si>
    <t>455/0033/ 9410</t>
  </si>
  <si>
    <t>01.06.2022.</t>
  </si>
  <si>
    <t>30.06.2022.</t>
  </si>
  <si>
    <t>4128/1/1</t>
  </si>
  <si>
    <t>K-79/2022</t>
  </si>
  <si>
    <t>02.06.2022.</t>
  </si>
  <si>
    <t>348317/ 550/2</t>
  </si>
  <si>
    <t>376000028665</t>
  </si>
  <si>
    <t>HEP Plin d.o.o. 41317489366</t>
  </si>
  <si>
    <t>20.04.2022.</t>
  </si>
  <si>
    <t>46/1/10</t>
  </si>
  <si>
    <t xml:space="preserve">  Ug.108449/19 K-71/2022</t>
  </si>
  <si>
    <t>K-5/2022 Ug. 09.09.2019.</t>
  </si>
  <si>
    <t>63/2022</t>
  </si>
  <si>
    <t>73/2022</t>
  </si>
  <si>
    <t>04.06.2022.</t>
  </si>
  <si>
    <t>K-78/2022  Ug. 051/OS/2017</t>
  </si>
  <si>
    <t>64/2/20</t>
  </si>
  <si>
    <t>06.06.2022.</t>
  </si>
  <si>
    <t>72/2022</t>
  </si>
  <si>
    <t>Čišćenje klima uređaja</t>
  </si>
  <si>
    <t>Rukavina-instalacije  25656812246</t>
  </si>
  <si>
    <t>07.06.2022.</t>
  </si>
  <si>
    <t>362404/550/2</t>
  </si>
  <si>
    <t>05.06.2022.</t>
  </si>
  <si>
    <t>285052007114</t>
  </si>
  <si>
    <t>18.05.2022.</t>
  </si>
  <si>
    <t>09.06.2022.</t>
  </si>
  <si>
    <t>603-P1-2</t>
  </si>
  <si>
    <t>10.06.2022.</t>
  </si>
  <si>
    <t>Rješenje 2022.</t>
  </si>
  <si>
    <t>K-80/2022</t>
  </si>
  <si>
    <t>76/2022</t>
  </si>
  <si>
    <t>15.06.2022.</t>
  </si>
  <si>
    <t>75/2022</t>
  </si>
  <si>
    <t>17.06.2022.</t>
  </si>
  <si>
    <t>502/0033/9410</t>
  </si>
  <si>
    <t>K-6/2022 Ug. 09.09.2019.</t>
  </si>
  <si>
    <t>21.06.2022.</t>
  </si>
  <si>
    <t>K-76/2022   Ug. 09.09.2019.</t>
  </si>
  <si>
    <t>79/2022</t>
  </si>
  <si>
    <t>20.06.2022.</t>
  </si>
  <si>
    <t>80/2022</t>
  </si>
  <si>
    <t>Školske novine d.d.  24796394086</t>
  </si>
  <si>
    <t>23.06.2022.</t>
  </si>
  <si>
    <t>77/2022</t>
  </si>
  <si>
    <t>14.06.2022.</t>
  </si>
  <si>
    <t>78/2022</t>
  </si>
  <si>
    <t>381000100220</t>
  </si>
  <si>
    <t>K-82/2022</t>
  </si>
  <si>
    <t>08.06.2022.</t>
  </si>
  <si>
    <t>K-77/2022</t>
  </si>
  <si>
    <t>K-81/2022</t>
  </si>
  <si>
    <t>429803 //02</t>
  </si>
  <si>
    <t>01.07.2022.</t>
  </si>
  <si>
    <t>07.07.2022.</t>
  </si>
  <si>
    <t>31.07.2022.</t>
  </si>
  <si>
    <t>11.07.2022.</t>
  </si>
  <si>
    <t>08.07.2022.</t>
  </si>
  <si>
    <t>577/0033/ 9410</t>
  </si>
  <si>
    <t>12.07.2022.</t>
  </si>
  <si>
    <t>315/1/1</t>
  </si>
  <si>
    <t>32206-51-1</t>
  </si>
  <si>
    <t>Motorni benzin</t>
  </si>
  <si>
    <t>Sirovina Benz Transport d.o.o. 26394582461</t>
  </si>
  <si>
    <t>04.07.2022.</t>
  </si>
  <si>
    <t>3202-1-1</t>
  </si>
  <si>
    <t>Neolife international d.o.o. 97403688036</t>
  </si>
  <si>
    <t>63/1/10</t>
  </si>
  <si>
    <t>38200093730</t>
  </si>
  <si>
    <t>109-Trg-2</t>
  </si>
  <si>
    <t>Lip trgovina na veliko i malo 04591217352</t>
  </si>
  <si>
    <t>04.08.2022.</t>
  </si>
  <si>
    <t>31.08.2022.</t>
  </si>
  <si>
    <t>25-0722-0460418</t>
  </si>
  <si>
    <t>01.08.2022.</t>
  </si>
  <si>
    <t>10.08.2022.</t>
  </si>
  <si>
    <t>03.08.2022.</t>
  </si>
  <si>
    <t>6904/1/1</t>
  </si>
  <si>
    <t>30.07.2022.</t>
  </si>
  <si>
    <t>31.07.20222.</t>
  </si>
  <si>
    <t>71027004426</t>
  </si>
  <si>
    <t>30.08.2022.</t>
  </si>
  <si>
    <t>110/2022</t>
  </si>
  <si>
    <t>29.08.2022.</t>
  </si>
  <si>
    <t>111/2022</t>
  </si>
  <si>
    <t>112/2022</t>
  </si>
  <si>
    <t>INTERIJER MARKO d.o.o.     78689745891</t>
  </si>
  <si>
    <t>94/2/20</t>
  </si>
  <si>
    <t>02.09.2022.</t>
  </si>
  <si>
    <t>30.09.2022.</t>
  </si>
  <si>
    <t>573300/550/2</t>
  </si>
  <si>
    <t>66/1/10</t>
  </si>
  <si>
    <t>116/2022</t>
  </si>
  <si>
    <t>05.09.2022.</t>
  </si>
  <si>
    <t>119/2022</t>
  </si>
  <si>
    <t>ALFA d.d.                      07189160632</t>
  </si>
  <si>
    <t>06.09.2022.</t>
  </si>
  <si>
    <t>K-1/2022</t>
  </si>
  <si>
    <t>74/1/10</t>
  </si>
  <si>
    <t>695/0033/9410</t>
  </si>
  <si>
    <t>07.09.2022.</t>
  </si>
  <si>
    <t>01.09.2022.</t>
  </si>
  <si>
    <t>107/2022</t>
  </si>
  <si>
    <t>REST-ORANE DUO 61951867560</t>
  </si>
  <si>
    <t>0185</t>
  </si>
  <si>
    <t>Licenca</t>
  </si>
  <si>
    <t>ASC COMPANY d.o.o. 32188360518</t>
  </si>
  <si>
    <t>599</t>
  </si>
  <si>
    <t>Vijenac</t>
  </si>
  <si>
    <t>Palma cvjećarnica 39392394875</t>
  </si>
  <si>
    <t>08.09.2022.</t>
  </si>
  <si>
    <t>10.09.2022.</t>
  </si>
  <si>
    <t>144-1-2</t>
  </si>
  <si>
    <t>12.09.2022.</t>
  </si>
  <si>
    <t>124/2022</t>
  </si>
  <si>
    <t>Superknjižara d.o.o. 65638061875</t>
  </si>
  <si>
    <t>09.09.2022.</t>
  </si>
  <si>
    <t>13.09.2022.</t>
  </si>
  <si>
    <t>K-4/2022  Ug. 051/OS/2017</t>
  </si>
  <si>
    <t>97/2/20</t>
  </si>
  <si>
    <t>718/0033/9410</t>
  </si>
  <si>
    <t>14.09.2022.</t>
  </si>
  <si>
    <t>K-3/2022</t>
  </si>
  <si>
    <t>113/2022</t>
  </si>
  <si>
    <t>14.09.20222.</t>
  </si>
  <si>
    <t>Materijal za nastavu</t>
  </si>
  <si>
    <t>128/2022</t>
  </si>
  <si>
    <t>K-9/2022</t>
  </si>
  <si>
    <t>16.09.2022.</t>
  </si>
  <si>
    <t>125/2022</t>
  </si>
  <si>
    <t>Hoću knjigu d.o.o. 97838993800</t>
  </si>
  <si>
    <t>122/2022</t>
  </si>
  <si>
    <t>ALKA SCRIPT d.o.o. 10350279556</t>
  </si>
  <si>
    <t>20.09.2022.</t>
  </si>
  <si>
    <t>K-7/2022</t>
  </si>
  <si>
    <t>15.09.2022.</t>
  </si>
  <si>
    <t>K-6/2022       K-8/2022</t>
  </si>
  <si>
    <t>730/0033/9410</t>
  </si>
  <si>
    <t>17.09.2022.</t>
  </si>
  <si>
    <t>118/2022</t>
  </si>
  <si>
    <t>19.09.2022.</t>
  </si>
  <si>
    <t>Materijal i sr.za higijenske pot.</t>
  </si>
  <si>
    <t>743/0033/9410</t>
  </si>
  <si>
    <t>382000108761</t>
  </si>
  <si>
    <t>K-10/2022</t>
  </si>
  <si>
    <t>21.09.2022.</t>
  </si>
  <si>
    <t>K-12/2022</t>
  </si>
  <si>
    <t>106/2022</t>
  </si>
  <si>
    <t>28.09.2022.</t>
  </si>
  <si>
    <t>K-11/2022</t>
  </si>
  <si>
    <t>18.09.2022.</t>
  </si>
  <si>
    <t>126/2022</t>
  </si>
  <si>
    <t>138/2022</t>
  </si>
  <si>
    <t>26.09.2022.</t>
  </si>
  <si>
    <t>8310228621</t>
  </si>
  <si>
    <t>120/2022</t>
  </si>
  <si>
    <t>385/12/1/2022</t>
  </si>
  <si>
    <t>HK STYLE                      03066613311</t>
  </si>
  <si>
    <t>27.09.2022.</t>
  </si>
  <si>
    <t>3756-3000-1</t>
  </si>
  <si>
    <t>4116-3000-1</t>
  </si>
  <si>
    <t>44732-51-1</t>
  </si>
  <si>
    <t>4320/POSLO203 /10113</t>
  </si>
  <si>
    <t>Lidl Hrvatska d.o.o. 66089976432</t>
  </si>
  <si>
    <t>K-15/2022</t>
  </si>
  <si>
    <t>29.09.2022.</t>
  </si>
  <si>
    <t>142/2022</t>
  </si>
  <si>
    <t>DOBRA KNJIGA d.o.o. 22473413844</t>
  </si>
  <si>
    <t>K-16/2022</t>
  </si>
  <si>
    <t>K-5/2022   Ug. 09.09.2019.</t>
  </si>
  <si>
    <t>K-13/2022</t>
  </si>
  <si>
    <t>K-14/2022</t>
  </si>
  <si>
    <t>23.09.2022.</t>
  </si>
  <si>
    <t xml:space="preserve">143/2022 </t>
  </si>
  <si>
    <t>K-19/2022</t>
  </si>
  <si>
    <t>05.10.2022.</t>
  </si>
  <si>
    <t>31.10.2022.</t>
  </si>
  <si>
    <t>108/2/20</t>
  </si>
  <si>
    <t>07.10.2022.</t>
  </si>
  <si>
    <t>01.10.2022.</t>
  </si>
  <si>
    <t>06.10.2022.</t>
  </si>
  <si>
    <t>K-18/2022</t>
  </si>
  <si>
    <t>03.10.2022.</t>
  </si>
  <si>
    <t>10.10.2022.</t>
  </si>
  <si>
    <t>139/01</t>
  </si>
  <si>
    <t>QUATTRO             51969451176</t>
  </si>
  <si>
    <t>11.10.2022.</t>
  </si>
  <si>
    <t>796/0033/9410</t>
  </si>
  <si>
    <t>3-745-2022</t>
  </si>
  <si>
    <t>13.10.2022.</t>
  </si>
  <si>
    <t>312/1/1</t>
  </si>
  <si>
    <t>Seminar</t>
  </si>
  <si>
    <t>UTIRUŠ                  08262555699</t>
  </si>
  <si>
    <t>115/2022</t>
  </si>
  <si>
    <t>144/2022</t>
  </si>
  <si>
    <t>17.10.2022.</t>
  </si>
  <si>
    <t>81-117/2022</t>
  </si>
  <si>
    <t>146/2022</t>
  </si>
  <si>
    <t>12.10.2022.</t>
  </si>
  <si>
    <t>18.10.2022.</t>
  </si>
  <si>
    <t>K-17/2022</t>
  </si>
  <si>
    <t>15.10.2022.</t>
  </si>
  <si>
    <t>147/2022</t>
  </si>
  <si>
    <t>Toneri</t>
  </si>
  <si>
    <t>K-28/2022</t>
  </si>
  <si>
    <t>20.10.2022.</t>
  </si>
  <si>
    <t>K-21/2022</t>
  </si>
  <si>
    <t>K-24/2022</t>
  </si>
  <si>
    <t>14.10.2022.</t>
  </si>
  <si>
    <t>150/2022</t>
  </si>
  <si>
    <t>24.10.2022.</t>
  </si>
  <si>
    <t>115/2/20</t>
  </si>
  <si>
    <t>25.10.2022.</t>
  </si>
  <si>
    <t>151/2022</t>
  </si>
  <si>
    <t>148/2022</t>
  </si>
  <si>
    <t>Usluga prijevoza zaposlenika</t>
  </si>
  <si>
    <t>BAČMAGA PRIJEVOZ 46271484400</t>
  </si>
  <si>
    <t>26.10.2022.</t>
  </si>
  <si>
    <t>382000121008</t>
  </si>
  <si>
    <t>30.9.2022.</t>
  </si>
  <si>
    <t>Ugovor 20.10.2022.</t>
  </si>
  <si>
    <t>Usluge savjetovanja</t>
  </si>
  <si>
    <t>SPECULUM d.o.o. 92648549816</t>
  </si>
  <si>
    <t>167/2022</t>
  </si>
  <si>
    <t>Usluga smještaja</t>
  </si>
  <si>
    <t>HOTEL MEDENA d.d. 15293296133</t>
  </si>
  <si>
    <t>30.10.2022.</t>
  </si>
  <si>
    <t>476976-16-1</t>
  </si>
  <si>
    <t>K-20/2022</t>
  </si>
  <si>
    <t>K-23/2022</t>
  </si>
  <si>
    <t>K-27/2022</t>
  </si>
  <si>
    <t>K-30/2022</t>
  </si>
  <si>
    <t>K-31/2022</t>
  </si>
  <si>
    <t>K-6/2022</t>
  </si>
  <si>
    <t>11728/002/608</t>
  </si>
  <si>
    <t>843/0033/9410</t>
  </si>
  <si>
    <t>9977/1/1</t>
  </si>
  <si>
    <t>29.10.2022.</t>
  </si>
  <si>
    <t>K-26/2022</t>
  </si>
  <si>
    <t>K-32/2022</t>
  </si>
  <si>
    <t>02.11.2022.</t>
  </si>
  <si>
    <t>30.11.2022.</t>
  </si>
  <si>
    <t>155/2022</t>
  </si>
  <si>
    <t>ELEMENT d.o.o. 71412305441</t>
  </si>
  <si>
    <t>03.11.2022.</t>
  </si>
  <si>
    <t>120/2/20</t>
  </si>
  <si>
    <t>136/2022</t>
  </si>
  <si>
    <t>Računalo</t>
  </si>
  <si>
    <t>K-2/2022        K-4/2022</t>
  </si>
  <si>
    <t>121/2/20</t>
  </si>
  <si>
    <t>04.11.2022.</t>
  </si>
  <si>
    <t>154/2022</t>
  </si>
  <si>
    <t>01.11.2022.</t>
  </si>
  <si>
    <t>07.11.2022.</t>
  </si>
  <si>
    <t>153/2022</t>
  </si>
  <si>
    <t>28.10.2022.</t>
  </si>
  <si>
    <t>731886/550/2</t>
  </si>
  <si>
    <t>05.11.2022.</t>
  </si>
  <si>
    <t>615292/242/2</t>
  </si>
  <si>
    <t>10.11.2022.</t>
  </si>
  <si>
    <t>K-36/2022</t>
  </si>
  <si>
    <t>09.11.2022.</t>
  </si>
  <si>
    <t>156/2022</t>
  </si>
  <si>
    <t>08.11.2022.</t>
  </si>
  <si>
    <t>83/1/10</t>
  </si>
  <si>
    <t>25-1022-0643978</t>
  </si>
  <si>
    <t>K-35/2022</t>
  </si>
  <si>
    <t>K-34/2022</t>
  </si>
  <si>
    <t>152/2022</t>
  </si>
  <si>
    <t>MAKROMEDIA  99653199818</t>
  </si>
  <si>
    <t>15.11.2022.</t>
  </si>
  <si>
    <t>K-33/2022</t>
  </si>
  <si>
    <t>K-37/2022</t>
  </si>
  <si>
    <t>16.11.2022.</t>
  </si>
  <si>
    <t>17.11.2022.</t>
  </si>
  <si>
    <t>157/2022</t>
  </si>
  <si>
    <t>HZRiF                       75508100288</t>
  </si>
  <si>
    <t>21.11.2022.</t>
  </si>
  <si>
    <t>145/2022</t>
  </si>
  <si>
    <t>Najam kombi vozila</t>
  </si>
  <si>
    <t>TAXI-BROD d.o.o.   17906682773</t>
  </si>
  <si>
    <t>161/2022</t>
  </si>
  <si>
    <t>22.11.2022.</t>
  </si>
  <si>
    <t>162/2022</t>
  </si>
  <si>
    <t>158/2022</t>
  </si>
  <si>
    <t>23.11.2022.</t>
  </si>
  <si>
    <t>163/2022</t>
  </si>
  <si>
    <t>24.11.2022.</t>
  </si>
  <si>
    <t>5696-1-1</t>
  </si>
  <si>
    <t>14.11.2022.</t>
  </si>
  <si>
    <t>10812/1/1</t>
  </si>
  <si>
    <t>28.11.2022.</t>
  </si>
  <si>
    <t>165/2022</t>
  </si>
  <si>
    <t>Namirnice - MED</t>
  </si>
  <si>
    <t>481-IN-1</t>
  </si>
  <si>
    <t>26.11.2022.</t>
  </si>
  <si>
    <t>29.11.2022.</t>
  </si>
  <si>
    <t>164/2022</t>
  </si>
  <si>
    <t>K-38/2022</t>
  </si>
  <si>
    <t>01.12.2022.</t>
  </si>
  <si>
    <t>31.12.2022.</t>
  </si>
  <si>
    <t>25.11.2022.</t>
  </si>
  <si>
    <t>96/1/10</t>
  </si>
  <si>
    <t>54270677</t>
  </si>
  <si>
    <t>159/2022</t>
  </si>
  <si>
    <t>Tinta</t>
  </si>
  <si>
    <t>02.12.2022.</t>
  </si>
  <si>
    <t>K-39/2022</t>
  </si>
  <si>
    <t>26508368</t>
  </si>
  <si>
    <t>K-8, K-10, K-11/2022</t>
  </si>
  <si>
    <t>Namirnice -projekt "Školska shema"</t>
  </si>
  <si>
    <t>1/1/1</t>
  </si>
  <si>
    <t>Taxi prijevoz učenika</t>
  </si>
  <si>
    <t>TAXI AUTO-ANTO 86117337768</t>
  </si>
  <si>
    <t>169/2022</t>
  </si>
  <si>
    <t>07.12.2022.</t>
  </si>
  <si>
    <t>12.12.2022.</t>
  </si>
  <si>
    <t>395619-100-1</t>
  </si>
  <si>
    <t>Materijal za izvan nastavne akt.</t>
  </si>
  <si>
    <t>08.12.2022.</t>
  </si>
  <si>
    <t>09.12.2022.</t>
  </si>
  <si>
    <t>394003-100-1</t>
  </si>
  <si>
    <t>938/0033/9410</t>
  </si>
  <si>
    <t>220/1/1</t>
  </si>
  <si>
    <t>176/2022</t>
  </si>
  <si>
    <t>13892/1/2</t>
  </si>
  <si>
    <t>13.12.2022.</t>
  </si>
  <si>
    <t>824259/ 550/2</t>
  </si>
  <si>
    <t>10.12.2022.</t>
  </si>
  <si>
    <t>688944/ 242/2</t>
  </si>
  <si>
    <t>06.12.2022.</t>
  </si>
  <si>
    <t>170/2022</t>
  </si>
  <si>
    <t>14.12.2022.</t>
  </si>
  <si>
    <t>172/2022</t>
  </si>
  <si>
    <t>171/2022</t>
  </si>
  <si>
    <t>173/2022</t>
  </si>
  <si>
    <t>VATRO-ZOP d.o.o.    72258813809</t>
  </si>
  <si>
    <t>K-43/2022</t>
  </si>
  <si>
    <t>17.12.2022.</t>
  </si>
  <si>
    <t>83102210412</t>
  </si>
  <si>
    <t>178/2022</t>
  </si>
  <si>
    <t>Sistematski pregledi zaposlenih</t>
  </si>
  <si>
    <t>AGRAM LIFE osiguranje dd 18742666873</t>
  </si>
  <si>
    <t>19.12.2022.</t>
  </si>
  <si>
    <t>30.12.2022.</t>
  </si>
  <si>
    <t>240/1/1</t>
  </si>
  <si>
    <t>28.12.2022.</t>
  </si>
  <si>
    <t>23.12.2022.</t>
  </si>
  <si>
    <t>K-42/2022</t>
  </si>
  <si>
    <t>71-1-1</t>
  </si>
  <si>
    <t>Taxi prijevoz učitelja</t>
  </si>
  <si>
    <t>TOMA obrt za usluge 91194515142</t>
  </si>
  <si>
    <t>K-45/2022</t>
  </si>
  <si>
    <t>25.12.2022.</t>
  </si>
  <si>
    <t>11631/1/1</t>
  </si>
  <si>
    <t>866716/550/1</t>
  </si>
  <si>
    <t>866629/550/2</t>
  </si>
  <si>
    <t>866810/550/2</t>
  </si>
  <si>
    <t>21.12.2022.</t>
  </si>
  <si>
    <t>20.12.2022.</t>
  </si>
  <si>
    <t>K-44/2022</t>
  </si>
  <si>
    <t>05.12.2022.</t>
  </si>
  <si>
    <t>25-1222 - 0754829</t>
  </si>
  <si>
    <t>106/1/10</t>
  </si>
  <si>
    <t>27.12.2022.</t>
  </si>
  <si>
    <t>22-270-1</t>
  </si>
  <si>
    <t>Servis i atest plamenika</t>
  </si>
  <si>
    <t>PLAMENKO d.o.o. 78848355481</t>
  </si>
  <si>
    <t>2/1/1</t>
  </si>
  <si>
    <t>381000176124</t>
  </si>
  <si>
    <t>381000191804</t>
  </si>
  <si>
    <t>01.21.2022.</t>
  </si>
  <si>
    <t>217627/2022</t>
  </si>
  <si>
    <t>Studentski poslovi</t>
  </si>
  <si>
    <t>Studentski centar u Zagrebu 22597784145</t>
  </si>
  <si>
    <t>217630/2022</t>
  </si>
  <si>
    <t>Registar ugovora jednostavne nabave 2023.godine</t>
  </si>
  <si>
    <t>01.01.2023.</t>
  </si>
  <si>
    <t>15.01.2023.</t>
  </si>
  <si>
    <t>31.01.2023.</t>
  </si>
  <si>
    <t>4042002830 - 202301-7</t>
  </si>
  <si>
    <t>Radio pretplata</t>
  </si>
  <si>
    <t>HRVATSKA RADIOTELEVIZIJA  68419124305</t>
  </si>
  <si>
    <t>10.01.2023.</t>
  </si>
  <si>
    <t>Trgovački centar Brod d.o.o. 28837042663</t>
  </si>
  <si>
    <t>13.01.2023.</t>
  </si>
  <si>
    <t>12.01.2023.</t>
  </si>
  <si>
    <t>K-52/2023</t>
  </si>
  <si>
    <t>K-50/2023</t>
  </si>
  <si>
    <t>05.01.2023.</t>
  </si>
  <si>
    <t>10,01,2023,</t>
  </si>
  <si>
    <t>K-54/2023  Ug. 051/OS/2017</t>
  </si>
  <si>
    <t>K-55/2023</t>
  </si>
  <si>
    <t xml:space="preserve">Reprezentacija </t>
  </si>
  <si>
    <t>16.01.2023.</t>
  </si>
  <si>
    <t>17.01.2023.</t>
  </si>
  <si>
    <t>18.01.2023.</t>
  </si>
  <si>
    <t>2/2023</t>
  </si>
  <si>
    <t>Narodne novine d.d. 64546066176</t>
  </si>
  <si>
    <t>11.01.2023.</t>
  </si>
  <si>
    <t>1/2023</t>
  </si>
  <si>
    <t>Staklarski obrt Baboselac 78801361759</t>
  </si>
  <si>
    <t>14.01.2023.</t>
  </si>
  <si>
    <t>K-56/2023</t>
  </si>
  <si>
    <t>19.01.2023.</t>
  </si>
  <si>
    <t>64/1/2</t>
  </si>
  <si>
    <t>Kovačić konzalting d.o.o. 79608058419</t>
  </si>
  <si>
    <t>7/2023</t>
  </si>
  <si>
    <t>Materijal i sredstva za čišćenje</t>
  </si>
  <si>
    <t>784-749/1/2</t>
  </si>
  <si>
    <t>23.01.2023.</t>
  </si>
  <si>
    <t>24.01.2023.</t>
  </si>
  <si>
    <t>4/2023</t>
  </si>
  <si>
    <t>Školska knjiga d.d. 38967655335</t>
  </si>
  <si>
    <t>4-5/2/20</t>
  </si>
  <si>
    <t>14/2023</t>
  </si>
  <si>
    <t>T.O."TINA"          80199528168</t>
  </si>
  <si>
    <t>T.O."TINA"         80199528168</t>
  </si>
  <si>
    <t>MAKROMEDIA          99653199818</t>
  </si>
  <si>
    <t>20.01.2023.</t>
  </si>
  <si>
    <t>42364/242/3</t>
  </si>
  <si>
    <t>86/0066/ 6410</t>
  </si>
  <si>
    <t>Pevex d.d.                  73660371074</t>
  </si>
  <si>
    <t>64098/550/3</t>
  </si>
  <si>
    <t>13/2023</t>
  </si>
  <si>
    <t>Školske novine d.o.o. 24796394086</t>
  </si>
  <si>
    <t>30475/242/3</t>
  </si>
  <si>
    <t>Utrošak plina</t>
  </si>
  <si>
    <t>HEP.Plin d.o.o. 41317489366</t>
  </si>
  <si>
    <t>01.12.2023.</t>
  </si>
  <si>
    <t>Ugovor 2022</t>
  </si>
  <si>
    <t>38/41/1230</t>
  </si>
  <si>
    <t>K-61/2023</t>
  </si>
  <si>
    <t>26.01.2023.</t>
  </si>
  <si>
    <t>27.01.2023.</t>
  </si>
  <si>
    <t>Servis opreme</t>
  </si>
  <si>
    <t>29.01.2023.</t>
  </si>
  <si>
    <t>1019/1/2</t>
  </si>
  <si>
    <t>30.01.2023.</t>
  </si>
  <si>
    <t>K-58/2023</t>
  </si>
  <si>
    <t>25.01.2023.</t>
  </si>
  <si>
    <t>K-57/2023</t>
  </si>
  <si>
    <t>Materija i sr.za hig. potrebe</t>
  </si>
  <si>
    <t>17/2023</t>
  </si>
  <si>
    <t>Kopirex servis 27043252729</t>
  </si>
  <si>
    <t>5/2023</t>
  </si>
  <si>
    <t>Kršćanska sadašnjost d.o.o. 79817762581</t>
  </si>
  <si>
    <t>168/2022</t>
  </si>
  <si>
    <t>20/2023</t>
  </si>
  <si>
    <t>Pevex d.d.                73660371074</t>
  </si>
  <si>
    <t>01.02.2023.</t>
  </si>
  <si>
    <t>28.02.2023.</t>
  </si>
  <si>
    <t>K-49/2023</t>
  </si>
  <si>
    <t>Thomy trgovina i pekara 60216466111</t>
  </si>
  <si>
    <t>09.01.2023.</t>
  </si>
  <si>
    <t>K-15/2023</t>
  </si>
  <si>
    <t>K-17/2023</t>
  </si>
  <si>
    <t>DUKAT d.d.      25457712630</t>
  </si>
  <si>
    <t>K-59/2023</t>
  </si>
  <si>
    <t>K-53/2023</t>
  </si>
  <si>
    <t>44081-16-1 44083-16-1</t>
  </si>
  <si>
    <t>Ugovor 2023.</t>
  </si>
  <si>
    <t>Jakob Becker d.o.o. 61584237142</t>
  </si>
  <si>
    <t>19/2023</t>
  </si>
  <si>
    <t>Edukacija - seminar</t>
  </si>
  <si>
    <t>Forum za slobodu odgoja  07853602203</t>
  </si>
  <si>
    <t>66962/242/3</t>
  </si>
  <si>
    <t>87086/550/3</t>
  </si>
  <si>
    <t>Namirnice - projekt "Školska shema"</t>
  </si>
  <si>
    <t>K-67/2023</t>
  </si>
  <si>
    <t>02.02.2023.</t>
  </si>
  <si>
    <t>OPG Velikanović Tihomir 55972015418</t>
  </si>
  <si>
    <t>1113/002/ 608</t>
  </si>
  <si>
    <t>11/2023</t>
  </si>
  <si>
    <t>4042002830-202302-5</t>
  </si>
  <si>
    <t>01.01.2023</t>
  </si>
  <si>
    <t>.01.01.2023.</t>
  </si>
  <si>
    <t>3/1/10</t>
  </si>
  <si>
    <t>Omega d.o.o. 27673438312</t>
  </si>
  <si>
    <t>K-16;18;19;    20/2023</t>
  </si>
  <si>
    <t>K-60/2023</t>
  </si>
  <si>
    <t>1080/1/2</t>
  </si>
  <si>
    <t>1183/1/2</t>
  </si>
  <si>
    <t>03.02.2023.</t>
  </si>
  <si>
    <t>1267/1/2</t>
  </si>
  <si>
    <t>06.02.2023.</t>
  </si>
  <si>
    <t>97/B1/12</t>
  </si>
  <si>
    <t>LASICA d.o.o. 7934835296</t>
  </si>
  <si>
    <t>K-65/2023</t>
  </si>
  <si>
    <t>07.02.2023.</t>
  </si>
  <si>
    <t>01-1-1</t>
  </si>
  <si>
    <t>GAMA, obrt za proizvodnju   44062714512</t>
  </si>
  <si>
    <t>08.02.2023.</t>
  </si>
  <si>
    <t>05.02.2023.</t>
  </si>
  <si>
    <t>108636/ 550/3</t>
  </si>
  <si>
    <t>2023-1-919-2231</t>
  </si>
  <si>
    <t>Smještaj na službenom putu</t>
  </si>
  <si>
    <t>Dubrovnik Sun d.o.o. 60174672203</t>
  </si>
  <si>
    <t>10.02.2023.</t>
  </si>
  <si>
    <t>1442/1/2</t>
  </si>
  <si>
    <t>3/2023</t>
  </si>
  <si>
    <t>PROFIL KLETT d.o.o.  95803232921</t>
  </si>
  <si>
    <t>13.-01.2023.</t>
  </si>
  <si>
    <t>11/2/20</t>
  </si>
  <si>
    <t>11.02.2023.</t>
  </si>
  <si>
    <t>Rješenje za 2023.godinu</t>
  </si>
  <si>
    <t>Slivne vode</t>
  </si>
  <si>
    <t>HRVATSKE VODE  28921383001</t>
  </si>
  <si>
    <t>1540/1/2</t>
  </si>
  <si>
    <t>13.02.2023.</t>
  </si>
  <si>
    <t>K-74/2023</t>
  </si>
  <si>
    <t>K-75/2023</t>
  </si>
  <si>
    <t>157/0033/ 9410</t>
  </si>
  <si>
    <t>TV prijemnik</t>
  </si>
  <si>
    <t>Pevex d.d.  73660371074</t>
  </si>
  <si>
    <t>K-68/2023</t>
  </si>
  <si>
    <t>91021/242/3</t>
  </si>
  <si>
    <t>21/2023</t>
  </si>
  <si>
    <t>14.02.2023.</t>
  </si>
  <si>
    <t>25-0123- 0027021</t>
  </si>
  <si>
    <t>059/1/1</t>
  </si>
  <si>
    <t>CROSYS BROD d.o.o.  34520894966</t>
  </si>
  <si>
    <t>K-78/2023</t>
  </si>
  <si>
    <t>16.02.2023.</t>
  </si>
  <si>
    <t>6/2023</t>
  </si>
  <si>
    <t>16/2/20</t>
  </si>
  <si>
    <t>15.02.2023.</t>
  </si>
  <si>
    <t>40/1/1</t>
  </si>
  <si>
    <t>18/2023</t>
  </si>
  <si>
    <t>Usluge održavanja objekta</t>
  </si>
  <si>
    <t>Građevinska limarija Ključević 50025689653</t>
  </si>
  <si>
    <t>17.02.2023.</t>
  </si>
  <si>
    <t>23/2023</t>
  </si>
  <si>
    <t>20.02.2023.</t>
  </si>
  <si>
    <t>K-81/2023</t>
  </si>
  <si>
    <t>24.03.2023.</t>
  </si>
  <si>
    <t>27.02.2023.</t>
  </si>
  <si>
    <t>1078/1/1</t>
  </si>
  <si>
    <t>Metalka centar d.o.o. 11383091936</t>
  </si>
  <si>
    <t>110/41/1230</t>
  </si>
  <si>
    <t>24.02.2023.</t>
  </si>
  <si>
    <t>89173-16-1</t>
  </si>
  <si>
    <t>K-64/2023</t>
  </si>
  <si>
    <t>K-76/2023</t>
  </si>
  <si>
    <t>K-25/2023</t>
  </si>
  <si>
    <t>23.02.2023.</t>
  </si>
  <si>
    <t>K-77/2023</t>
  </si>
  <si>
    <t>8/1/1</t>
  </si>
  <si>
    <t>K-23/2023</t>
  </si>
  <si>
    <t>K-69/2023     K-70/2023</t>
  </si>
  <si>
    <t>30/2023</t>
  </si>
  <si>
    <t>Sredstvo za čišćenje</t>
  </si>
  <si>
    <t>LJEKARNE POLJAK-RADNIĆ 50535496784</t>
  </si>
  <si>
    <t>01.03.2023.</t>
  </si>
  <si>
    <t>31.03.2023.</t>
  </si>
  <si>
    <t>33/2023</t>
  </si>
  <si>
    <t>02.03.2023.</t>
  </si>
  <si>
    <t>K-84/2023</t>
  </si>
  <si>
    <t>03.03.2023.</t>
  </si>
  <si>
    <t>K-80/2023</t>
  </si>
  <si>
    <t>4042002830 - 202303-3</t>
  </si>
  <si>
    <t>2305/1/2</t>
  </si>
  <si>
    <t>06.03.2023.</t>
  </si>
  <si>
    <t>01.02.2023</t>
  </si>
  <si>
    <t>31/2023</t>
  </si>
  <si>
    <t>21/2/20</t>
  </si>
  <si>
    <t>K-85/2023</t>
  </si>
  <si>
    <t>186509/ 550/3</t>
  </si>
  <si>
    <t>K-21;22;   26/2023</t>
  </si>
  <si>
    <t>K-79/2023</t>
  </si>
  <si>
    <t>29/2023</t>
  </si>
  <si>
    <t>07.03.2023.</t>
  </si>
  <si>
    <t>125/41/1230</t>
  </si>
  <si>
    <t>26/2023</t>
  </si>
  <si>
    <t>05.03.2023.</t>
  </si>
  <si>
    <t>139117/ 242/3</t>
  </si>
  <si>
    <t>K-87/2023</t>
  </si>
  <si>
    <t>08.03.2023.</t>
  </si>
  <si>
    <t>K-82/2023     K-88/2023</t>
  </si>
  <si>
    <t>2482/1/2</t>
  </si>
  <si>
    <t>10.03.2023.</t>
  </si>
  <si>
    <t>224/0033/ 9410</t>
  </si>
  <si>
    <t>2564/1/2</t>
  </si>
  <si>
    <t>13.03.2023.</t>
  </si>
  <si>
    <t>25-0223 -0101128</t>
  </si>
  <si>
    <t>37/2023</t>
  </si>
  <si>
    <t>NAKLADA ULIKS d.o.o. 18705563551</t>
  </si>
  <si>
    <t>K-92/2023</t>
  </si>
  <si>
    <t>2599/1/2</t>
  </si>
  <si>
    <t>14.03.2023.</t>
  </si>
  <si>
    <t>K-88/2023</t>
  </si>
  <si>
    <t>086/1/1</t>
  </si>
  <si>
    <t>Ažuriranje baza računala</t>
  </si>
  <si>
    <t>22/23</t>
  </si>
  <si>
    <t>Knjigovežnica Degel Dragica   02976154013</t>
  </si>
  <si>
    <t>2731/1/2 2810/1/2</t>
  </si>
  <si>
    <t>17.03.2023.</t>
  </si>
  <si>
    <t>20.03.2023.</t>
  </si>
  <si>
    <t>K-91/2023</t>
  </si>
  <si>
    <t>15.03.2023.</t>
  </si>
  <si>
    <t>K-90/2023</t>
  </si>
  <si>
    <t>27/2023</t>
  </si>
  <si>
    <t>39/2023</t>
  </si>
  <si>
    <t>16.03.2023.</t>
  </si>
  <si>
    <t>21.03.2023.</t>
  </si>
  <si>
    <t>8/2023</t>
  </si>
  <si>
    <t>04.03.2023.</t>
  </si>
  <si>
    <t>K-101/2023</t>
  </si>
  <si>
    <t>22.03.2023.</t>
  </si>
  <si>
    <t>38/2023</t>
  </si>
  <si>
    <t>Elgrad d.o.o.   00443524345</t>
  </si>
  <si>
    <t>K-94/2023</t>
  </si>
  <si>
    <t>18007-S222-1</t>
  </si>
  <si>
    <t>Motorno gorivo</t>
  </si>
  <si>
    <t>INA d.d. 27759560625</t>
  </si>
  <si>
    <t>19.02.2023.</t>
  </si>
  <si>
    <t>1/POSL1/1</t>
  </si>
  <si>
    <t>Popravak usisavača</t>
  </si>
  <si>
    <t>"Elektromotor" obrt 38202592027</t>
  </si>
  <si>
    <t>Poštanske usluge</t>
  </si>
  <si>
    <t xml:space="preserve">Hrvatska pošta d.d. 87311810356 </t>
  </si>
  <si>
    <t>5627/2/3</t>
  </si>
  <si>
    <t>09.03.2023.</t>
  </si>
  <si>
    <t>9941-51-1</t>
  </si>
  <si>
    <t>Sirovina Benz Transport d.o.o. 26394562461</t>
  </si>
  <si>
    <t>K-97/2023</t>
  </si>
  <si>
    <t>23.03.2023.</t>
  </si>
  <si>
    <t>27.03.2023.</t>
  </si>
  <si>
    <t>32-33/2/20</t>
  </si>
  <si>
    <t>28.03.2023.</t>
  </si>
  <si>
    <t>K-99/2023</t>
  </si>
  <si>
    <t>25.03.2023.</t>
  </si>
  <si>
    <t>0157006- 30045714</t>
  </si>
  <si>
    <t>Objava oglasa</t>
  </si>
  <si>
    <t>29.03.2023.</t>
  </si>
  <si>
    <t>25/2023</t>
  </si>
  <si>
    <t>DJ-LINE prijevoznički obrt 55891373261</t>
  </si>
  <si>
    <t>42/2023</t>
  </si>
  <si>
    <t>Laboratorijska oprema</t>
  </si>
  <si>
    <t>44/2023</t>
  </si>
  <si>
    <t>281/0033/ 9410</t>
  </si>
  <si>
    <t>K-103/2023</t>
  </si>
  <si>
    <t>30.03.2023.</t>
  </si>
  <si>
    <t>Optika Benić  03495978378</t>
  </si>
  <si>
    <t>43/2023</t>
  </si>
  <si>
    <t>K-98/2023</t>
  </si>
  <si>
    <t>142-1-1-2023</t>
  </si>
  <si>
    <t>DIVNA d.o.o.           67080200094</t>
  </si>
  <si>
    <t>K-104/2023</t>
  </si>
  <si>
    <t>03.04.2023.</t>
  </si>
  <si>
    <t>30.04.2023.</t>
  </si>
  <si>
    <t>1974/1/1</t>
  </si>
  <si>
    <t>K-83/2023     K-94/2023</t>
  </si>
  <si>
    <t>K-27/2023     K-28/2023</t>
  </si>
  <si>
    <t>K-86/2023       K-96/2023</t>
  </si>
  <si>
    <t>28/2023          40/2023</t>
  </si>
  <si>
    <t>Liječnički pregledi zaposlenika</t>
  </si>
  <si>
    <t>Nastavni zavod za javno zdravstvo 14861822643</t>
  </si>
  <si>
    <t>91/1/1</t>
  </si>
  <si>
    <t>K-29/2023     K-30/2023</t>
  </si>
  <si>
    <t>01.03.2023</t>
  </si>
  <si>
    <t>.01.03.2023.</t>
  </si>
  <si>
    <t>K-100/2023     K-102/2023</t>
  </si>
  <si>
    <t>25-0323- 0152642</t>
  </si>
  <si>
    <t>49/2023</t>
  </si>
  <si>
    <t>Mjerni i kontrolni uređaji</t>
  </si>
  <si>
    <t>Soldered Electronics d.o.o. 83200237288</t>
  </si>
  <si>
    <t>05.04.2023.</t>
  </si>
  <si>
    <t>06.04.2023.</t>
  </si>
  <si>
    <t>48/2023</t>
  </si>
  <si>
    <t>Glas Koncila              42821159693</t>
  </si>
  <si>
    <t>47/2023</t>
  </si>
  <si>
    <t>Printer</t>
  </si>
  <si>
    <t>04.04.2023.</t>
  </si>
  <si>
    <t>01.04.2023.</t>
  </si>
  <si>
    <t>11.04.2023.</t>
  </si>
  <si>
    <t>46/2023</t>
  </si>
  <si>
    <t>14.04.2023.</t>
  </si>
  <si>
    <t>50/2023</t>
  </si>
  <si>
    <t>HGSPOT Grupa d.o.o.  65553879500</t>
  </si>
  <si>
    <t>13.04.2023.</t>
  </si>
  <si>
    <t>51/2023</t>
  </si>
  <si>
    <t>52/2023</t>
  </si>
  <si>
    <t>Usisavanje septičkih jama</t>
  </si>
  <si>
    <t>K-108/2023</t>
  </si>
  <si>
    <t>17.04.2023.</t>
  </si>
  <si>
    <t>18.04.2023.</t>
  </si>
  <si>
    <t>3859/1/2</t>
  </si>
  <si>
    <t>19.04.2023.</t>
  </si>
  <si>
    <t>321/0033/ 9410</t>
  </si>
  <si>
    <t>325/0033 / 9410</t>
  </si>
  <si>
    <t>323/0033 / 9410</t>
  </si>
  <si>
    <t>56/2023</t>
  </si>
  <si>
    <t>20.04.2023.</t>
  </si>
  <si>
    <t>58/2023</t>
  </si>
  <si>
    <t>BUG d.o.o.                05461674840</t>
  </si>
  <si>
    <t>21.04.2023.</t>
  </si>
  <si>
    <t>3963/1/2</t>
  </si>
  <si>
    <t>57/2023</t>
  </si>
  <si>
    <t>3-223-2023</t>
  </si>
  <si>
    <t>12.04.2023.</t>
  </si>
  <si>
    <t>54/2023</t>
  </si>
  <si>
    <t>Solar Electronic     60146094755</t>
  </si>
  <si>
    <t>23.04.2023.</t>
  </si>
  <si>
    <t>43/2/20</t>
  </si>
  <si>
    <t>24.04.2023.</t>
  </si>
  <si>
    <t>245893/ 242/3</t>
  </si>
  <si>
    <t>55/2023</t>
  </si>
  <si>
    <t>Motorni trimer</t>
  </si>
  <si>
    <t>QUATTRO        51969451176</t>
  </si>
  <si>
    <t>26.04.2023.</t>
  </si>
  <si>
    <t>K-109/2023</t>
  </si>
  <si>
    <t>28.04.2023.</t>
  </si>
  <si>
    <t>69/2023</t>
  </si>
  <si>
    <t>27.04.2023.</t>
  </si>
  <si>
    <t>14/1/10</t>
  </si>
  <si>
    <t>59/2023</t>
  </si>
  <si>
    <t>66/2023</t>
  </si>
  <si>
    <t>212/1/1</t>
  </si>
  <si>
    <t>65/2023</t>
  </si>
  <si>
    <t>LINKS d.o.o.             32614011568</t>
  </si>
  <si>
    <t>25.04.2023.</t>
  </si>
  <si>
    <t>518-2-1</t>
  </si>
  <si>
    <t>POINT d.o.o.                   80947211460</t>
  </si>
  <si>
    <t>3662/ 002/  602</t>
  </si>
  <si>
    <t>K106 ; K110 ; K111/2023</t>
  </si>
  <si>
    <t>70/2023</t>
  </si>
  <si>
    <t>02.05.2023.</t>
  </si>
  <si>
    <t>31.05.2023.</t>
  </si>
  <si>
    <t>K-31/2023</t>
  </si>
  <si>
    <t>72/2023</t>
  </si>
  <si>
    <t>PVC čaše</t>
  </si>
  <si>
    <t>K-105/2023</t>
  </si>
  <si>
    <t>03.05.2023.</t>
  </si>
  <si>
    <t>Usluga prijevoza učenika</t>
  </si>
  <si>
    <t>23/1/10</t>
  </si>
  <si>
    <t>01.04.2023</t>
  </si>
  <si>
    <t>.01.04.2023.</t>
  </si>
  <si>
    <t>K-107/2023</t>
  </si>
  <si>
    <t xml:space="preserve">K-32/2023     </t>
  </si>
  <si>
    <t>K-116/2023</t>
  </si>
  <si>
    <t>04.05.2023.</t>
  </si>
  <si>
    <t>05.05.2023.</t>
  </si>
  <si>
    <t>60/2023</t>
  </si>
  <si>
    <t>61/2023</t>
  </si>
  <si>
    <t>Licence</t>
  </si>
  <si>
    <t>M-COMPUTERS          20776213746</t>
  </si>
  <si>
    <t>48-49/2/20</t>
  </si>
  <si>
    <t>118839-100-1</t>
  </si>
  <si>
    <t>4528/1/2</t>
  </si>
  <si>
    <t>08.05.2023.</t>
  </si>
  <si>
    <t>25-0423 0236661</t>
  </si>
  <si>
    <t>2484/5/8</t>
  </si>
  <si>
    <t>Studentski centar Dubrovnik 66467746606</t>
  </si>
  <si>
    <t>430/VP1/1</t>
  </si>
  <si>
    <t>78/2023</t>
  </si>
  <si>
    <t>Cute ZAGREB d.o.o. 92353011206</t>
  </si>
  <si>
    <t>280989/ 242/3</t>
  </si>
  <si>
    <t>387598/ 550/3</t>
  </si>
  <si>
    <t>K-118/2023</t>
  </si>
  <si>
    <t>10.05.2023.</t>
  </si>
  <si>
    <t>01.05.2023.</t>
  </si>
  <si>
    <t>133/1/2</t>
  </si>
  <si>
    <t>4717/1/2</t>
  </si>
  <si>
    <t>12.05.2023.</t>
  </si>
  <si>
    <t>4784/1/2</t>
  </si>
  <si>
    <t>15.05.2023.</t>
  </si>
  <si>
    <t>K-115/2023       K-119/2023</t>
  </si>
  <si>
    <t>K-122/2025</t>
  </si>
  <si>
    <t>13.05.2023.</t>
  </si>
  <si>
    <t>K-117/2023</t>
  </si>
  <si>
    <t>71/2023</t>
  </si>
  <si>
    <t>Staklenik</t>
  </si>
  <si>
    <t>BAUHAUS-ZAGREB k.d.   71642207963</t>
  </si>
  <si>
    <t>09.05.2023.</t>
  </si>
  <si>
    <t>82/2023</t>
  </si>
  <si>
    <t>Mikroskop</t>
  </si>
  <si>
    <t>Kreativa d.o.o.           37351859504</t>
  </si>
  <si>
    <t>54/2/20</t>
  </si>
  <si>
    <t>16.05.2023.</t>
  </si>
  <si>
    <t>K-112/2023</t>
  </si>
  <si>
    <t>17.05.2023.</t>
  </si>
  <si>
    <t>85/2023</t>
  </si>
  <si>
    <t>75/2023</t>
  </si>
  <si>
    <t>URIHO-ZAGREB        77931216562</t>
  </si>
  <si>
    <t>18.05.2023.</t>
  </si>
  <si>
    <t>68/2023</t>
  </si>
  <si>
    <t>Uredski namještaj</t>
  </si>
  <si>
    <t>HERCEGOVA TRGOVINA d.o.o. 37927948281</t>
  </si>
  <si>
    <t>K-120/2023</t>
  </si>
  <si>
    <t>4977/1/2</t>
  </si>
  <si>
    <t>19.05.2023.</t>
  </si>
  <si>
    <t>86/2023</t>
  </si>
  <si>
    <t>Popravak kosilice</t>
  </si>
  <si>
    <t>Tem 42/23</t>
  </si>
  <si>
    <t>Geocamp Iceland EHF     ID671009-1180</t>
  </si>
  <si>
    <t>18527-51-1</t>
  </si>
  <si>
    <t>73221/POSL 0203/10317</t>
  </si>
  <si>
    <t>Lidl Hrvatska d.o.o.</t>
  </si>
  <si>
    <t>35751/ 3237/1</t>
  </si>
  <si>
    <t>KONZUM plus d.o.o. 62226620908</t>
  </si>
  <si>
    <t>77/2023</t>
  </si>
  <si>
    <t>G.D.Dizajn                   4573223374</t>
  </si>
  <si>
    <t>22.05.2023.</t>
  </si>
  <si>
    <t>5062/1/2</t>
  </si>
  <si>
    <t>67/2023</t>
  </si>
  <si>
    <t>23.05.2023.</t>
  </si>
  <si>
    <t>74/2023</t>
  </si>
  <si>
    <t>METALOBOX d.o.o.    91253344513</t>
  </si>
  <si>
    <t>Ugovor br.1020 26.09.2013.</t>
  </si>
  <si>
    <t>20.05.2023.</t>
  </si>
  <si>
    <t>K-124/2023</t>
  </si>
  <si>
    <t>79/2023</t>
  </si>
  <si>
    <t>KB d.o.o.              57881852421</t>
  </si>
  <si>
    <t>62/2023</t>
  </si>
  <si>
    <t>Bačve za kišnicu</t>
  </si>
  <si>
    <t>337/41/1230</t>
  </si>
  <si>
    <t>25.05.2023.</t>
  </si>
  <si>
    <t>K-127/2023</t>
  </si>
  <si>
    <t>24.05.2023.</t>
  </si>
  <si>
    <t>5248/1/2</t>
  </si>
  <si>
    <t>26.05.2023.</t>
  </si>
  <si>
    <t>K-128/2023</t>
  </si>
  <si>
    <t>K-125/2023</t>
  </si>
  <si>
    <t>87/2023</t>
  </si>
  <si>
    <t>BEST tiskara i trgovina   88709506505</t>
  </si>
  <si>
    <t>84/2023</t>
  </si>
  <si>
    <t>Ostala oprema</t>
  </si>
  <si>
    <t>OTPREMA d.o.o.       54400394926</t>
  </si>
  <si>
    <t>83/2023</t>
  </si>
  <si>
    <t>30.05.2023.</t>
  </si>
  <si>
    <t>92/2023</t>
  </si>
  <si>
    <t>29.05.2023.</t>
  </si>
  <si>
    <t>K-121/2023</t>
  </si>
  <si>
    <t>01.06.2023.</t>
  </si>
  <si>
    <t>30.06.2023.</t>
  </si>
  <si>
    <t>3792/1/1</t>
  </si>
  <si>
    <t>141684-16-1</t>
  </si>
  <si>
    <t>515/VP1/1</t>
  </si>
  <si>
    <t>Palma cvjećarnica   39392394875</t>
  </si>
  <si>
    <t>81/2023</t>
  </si>
  <si>
    <t>Zavod za javno zdravstvo BPŽ  14861822643</t>
  </si>
  <si>
    <t>K114 ; K123 ; K129/2023</t>
  </si>
  <si>
    <t>34/1/10</t>
  </si>
  <si>
    <t>02.06.2023.</t>
  </si>
  <si>
    <t>465809 /550/3</t>
  </si>
  <si>
    <t>01.05.2023</t>
  </si>
  <si>
    <t>.01.05.2023.</t>
  </si>
  <si>
    <t>93/2023</t>
  </si>
  <si>
    <t>4042002830-202306-8</t>
  </si>
  <si>
    <t>5583/1/2</t>
  </si>
  <si>
    <t>05.06.2023.</t>
  </si>
  <si>
    <t>138/1/1</t>
  </si>
  <si>
    <t>Vrtne posude</t>
  </si>
  <si>
    <t>Chal-Tec GmbH       60211463909</t>
  </si>
  <si>
    <t>30-0523-0295463</t>
  </si>
  <si>
    <t>90/2023</t>
  </si>
  <si>
    <t>K-132/2023</t>
  </si>
  <si>
    <t>10.06.2023.</t>
  </si>
  <si>
    <t>91/2023</t>
  </si>
  <si>
    <t>IDA DIDACTA d.o.o.   02059736476</t>
  </si>
  <si>
    <t>88/2023</t>
  </si>
  <si>
    <t>57095, 7470</t>
  </si>
  <si>
    <t>12.06.2023.</t>
  </si>
  <si>
    <t>65/2/20</t>
  </si>
  <si>
    <t>96/2023</t>
  </si>
  <si>
    <t>98/2023</t>
  </si>
  <si>
    <t>367231/ 242/3</t>
  </si>
  <si>
    <t>06.06.2023.</t>
  </si>
  <si>
    <t>89/2023</t>
  </si>
  <si>
    <t>Higijenski ulošci</t>
  </si>
  <si>
    <t>General trade d.o.o.    31402620939</t>
  </si>
  <si>
    <t>15.06.2023.</t>
  </si>
  <si>
    <t>471/02/2</t>
  </si>
  <si>
    <t>Usluga prijevoza</t>
  </si>
  <si>
    <t>Atlantis travel d.o.o. 54089624563</t>
  </si>
  <si>
    <t>20.06.2023.</t>
  </si>
  <si>
    <t>285053008335</t>
  </si>
  <si>
    <t>14.06.2023.</t>
  </si>
  <si>
    <t>11-277-2</t>
  </si>
  <si>
    <t>475/0033/ 9410</t>
  </si>
  <si>
    <t>285053008572</t>
  </si>
  <si>
    <t>103/2023</t>
  </si>
  <si>
    <t>HK STYLE            03066613311</t>
  </si>
  <si>
    <t>16.06.2023.</t>
  </si>
  <si>
    <t>21.06.2023.</t>
  </si>
  <si>
    <t>100/2023</t>
  </si>
  <si>
    <t>19.06.2023.</t>
  </si>
  <si>
    <t>70/2/20</t>
  </si>
  <si>
    <t>6023/1/2</t>
  </si>
  <si>
    <t>K-133/2023</t>
  </si>
  <si>
    <t>K-134/2023</t>
  </si>
  <si>
    <t>6101/1/2</t>
  </si>
  <si>
    <t>K-136/2023</t>
  </si>
  <si>
    <t>94/2023</t>
  </si>
  <si>
    <t>26.06.2023.</t>
  </si>
  <si>
    <t>104/2023</t>
  </si>
  <si>
    <t>K-130/2023</t>
  </si>
  <si>
    <t>K-34/2023</t>
  </si>
  <si>
    <t>24/2023</t>
  </si>
  <si>
    <t>Presadnice cvijeća</t>
  </si>
  <si>
    <t>OPG Vrbešić Dragan  65777041857</t>
  </si>
  <si>
    <t>07.06.2023.</t>
  </si>
  <si>
    <t>26665-51-1</t>
  </si>
  <si>
    <t>13.06.2023.</t>
  </si>
  <si>
    <t>51-01-91010</t>
  </si>
  <si>
    <t>NEMA ŠTO NEMA d.o.o. 23646156106</t>
  </si>
  <si>
    <t>Ugovor 27.06.2023.</t>
  </si>
  <si>
    <t>Klara Gardening d.o.o. 58189471296</t>
  </si>
  <si>
    <t>27.06.2023.</t>
  </si>
  <si>
    <t>03.07.2023.</t>
  </si>
  <si>
    <t>31.07.2023.</t>
  </si>
  <si>
    <t>K-131/2023</t>
  </si>
  <si>
    <t xml:space="preserve"> 30.06.2023.</t>
  </si>
  <si>
    <t>565343/ 550/3</t>
  </si>
  <si>
    <t>K-135/2023</t>
  </si>
  <si>
    <t>101/2023</t>
  </si>
  <si>
    <t>Usluge održavanja škole</t>
  </si>
  <si>
    <t>TERMOMONT           03161119492</t>
  </si>
  <si>
    <t>02.07.2023.</t>
  </si>
  <si>
    <t>107/2023</t>
  </si>
  <si>
    <t>293637-16-1</t>
  </si>
  <si>
    <t>K-33/2023</t>
  </si>
  <si>
    <t>30.06.223.</t>
  </si>
  <si>
    <t>01.06.2023</t>
  </si>
  <si>
    <t>.01.06.2023.</t>
  </si>
  <si>
    <t>73/2023</t>
  </si>
  <si>
    <t>LESNINA H d.o.o.          36998794856</t>
  </si>
  <si>
    <t>43/1/10</t>
  </si>
  <si>
    <t>4042002830 -202307-6</t>
  </si>
  <si>
    <t>01.07.2023.</t>
  </si>
  <si>
    <t>05.07.2023.</t>
  </si>
  <si>
    <t>549/0033/9410</t>
  </si>
  <si>
    <t>04.07.2023.</t>
  </si>
  <si>
    <t>29.06.2023.</t>
  </si>
  <si>
    <t>10.07.2023.</t>
  </si>
  <si>
    <t>25-0623- 0379932</t>
  </si>
  <si>
    <t>97/2023</t>
  </si>
  <si>
    <t>NAKLADA SLAP d.o.o. 70108447975</t>
  </si>
  <si>
    <t>07.07.2023.</t>
  </si>
  <si>
    <t>5713-009/  0213-1</t>
  </si>
  <si>
    <t>Čestitka</t>
  </si>
  <si>
    <t>WERBUM d.o.o.                49355439927</t>
  </si>
  <si>
    <t>124/2023</t>
  </si>
  <si>
    <t>MAURUS obrt 44435741845</t>
  </si>
  <si>
    <t>25.07.2023.</t>
  </si>
  <si>
    <t>6406/002/608</t>
  </si>
  <si>
    <t>31.07.223.</t>
  </si>
  <si>
    <t>25-0723-0429312</t>
  </si>
  <si>
    <t>53/1/10</t>
  </si>
  <si>
    <t>01.08.2023.</t>
  </si>
  <si>
    <t>31.08.2023.</t>
  </si>
  <si>
    <t>4042002830- 202308-4</t>
  </si>
  <si>
    <t>03.08.2023.</t>
  </si>
  <si>
    <t>126/2023</t>
  </si>
  <si>
    <t>Sanacija krova</t>
  </si>
  <si>
    <t>ELEKTROINSTALATER MONTER 11430843611</t>
  </si>
  <si>
    <t>07.08.2023.</t>
  </si>
  <si>
    <t>10.08.2023.</t>
  </si>
  <si>
    <t>367/1/1</t>
  </si>
  <si>
    <t>09.08.2023.</t>
  </si>
  <si>
    <t>704/0033/ 9410</t>
  </si>
  <si>
    <t>23.08.2023.</t>
  </si>
  <si>
    <t>37163-51-1</t>
  </si>
  <si>
    <t>02.08.2023.</t>
  </si>
  <si>
    <t>93/2/20</t>
  </si>
  <si>
    <t>29.08.2023.</t>
  </si>
  <si>
    <t>132/2023</t>
  </si>
  <si>
    <t>28.08.2023.</t>
  </si>
  <si>
    <t>7288/1/1</t>
  </si>
  <si>
    <t>135/2023</t>
  </si>
  <si>
    <t>01.09.2023.</t>
  </si>
  <si>
    <t>30.09.2023.</t>
  </si>
  <si>
    <t>96/2/20</t>
  </si>
  <si>
    <t>134/2023</t>
  </si>
  <si>
    <t>NAS PET d.o.o.   06455628601</t>
  </si>
  <si>
    <t>140/2023</t>
  </si>
  <si>
    <t>VERBUM d.o.o.       49355429927</t>
  </si>
  <si>
    <t>60/1/10</t>
  </si>
  <si>
    <t>06.09.2023.</t>
  </si>
  <si>
    <t>K-2/2023</t>
  </si>
  <si>
    <t>4042002830- 202309-2</t>
  </si>
  <si>
    <t>143/2023</t>
  </si>
  <si>
    <t>04.09.2023.</t>
  </si>
  <si>
    <t>127/2023</t>
  </si>
  <si>
    <t>Prijevoz na službenom putu</t>
  </si>
  <si>
    <t>125/2023</t>
  </si>
  <si>
    <t>747/0033/9410</t>
  </si>
  <si>
    <t>147/2023</t>
  </si>
  <si>
    <t>105/2023</t>
  </si>
  <si>
    <t>METALPROIZVOD d.o.o.   71289029699</t>
  </si>
  <si>
    <t>22.08.2023.</t>
  </si>
  <si>
    <t>106/2023</t>
  </si>
  <si>
    <t>19.08.2023.</t>
  </si>
  <si>
    <t>128/2023</t>
  </si>
  <si>
    <t>Mini sušara</t>
  </si>
  <si>
    <t>DARKO VURDELJA    54789178234</t>
  </si>
  <si>
    <t>16.08.2023.</t>
  </si>
  <si>
    <t>131/2023</t>
  </si>
  <si>
    <t>Obrazovni set</t>
  </si>
  <si>
    <t>ŠKOLSKA OPREMA GREGIĆ j.d.o.o. 89077533639</t>
  </si>
  <si>
    <t>Ugovor 31.08.2023.</t>
  </si>
  <si>
    <t>Prijenosna računala</t>
  </si>
  <si>
    <t>FILIA d.o.o.           09653926570</t>
  </si>
  <si>
    <t>138/2023</t>
  </si>
  <si>
    <t>142/2023</t>
  </si>
  <si>
    <t>05.09.2023.</t>
  </si>
  <si>
    <t>139/2023</t>
  </si>
  <si>
    <t>Rekord Tim d.o.o.    46917701294</t>
  </si>
  <si>
    <t>K-3/2023</t>
  </si>
  <si>
    <t>07.09.2023.</t>
  </si>
  <si>
    <t>08.09.2023.</t>
  </si>
  <si>
    <t>K-1/2023</t>
  </si>
  <si>
    <t>102/2023</t>
  </si>
  <si>
    <t>Klima uređaj</t>
  </si>
  <si>
    <t>10.09.2023.</t>
  </si>
  <si>
    <t>25-0823-0497673</t>
  </si>
  <si>
    <t>31.08.223.</t>
  </si>
  <si>
    <t>9077/1/2</t>
  </si>
  <si>
    <t>13.09.2023.</t>
  </si>
  <si>
    <t>148/2023</t>
  </si>
  <si>
    <t>ALCA ZAGREB d.o.o.    58353015102</t>
  </si>
  <si>
    <t>149/2023</t>
  </si>
  <si>
    <t>LOGOBOX d.o.o.    08317306471</t>
  </si>
  <si>
    <t>11.09.2023.</t>
  </si>
  <si>
    <t>K-5/2023</t>
  </si>
  <si>
    <t>12.09.2023.</t>
  </si>
  <si>
    <t>K-8/2023</t>
  </si>
  <si>
    <t>14.09.2023.</t>
  </si>
  <si>
    <t>15.09.2023.</t>
  </si>
  <si>
    <t>150/2023</t>
  </si>
  <si>
    <t>DEMIT d.o.o.              12762012664</t>
  </si>
  <si>
    <t>236/1/2</t>
  </si>
  <si>
    <t>778/0033/ 9410</t>
  </si>
  <si>
    <t>19.09.2023.</t>
  </si>
  <si>
    <t>K-139/2023</t>
  </si>
  <si>
    <t>285053012774</t>
  </si>
  <si>
    <t>18.09.2023.</t>
  </si>
  <si>
    <t>133/2023</t>
  </si>
  <si>
    <t>144/2023</t>
  </si>
  <si>
    <t>635/41/1230</t>
  </si>
  <si>
    <t>16.09.2023.</t>
  </si>
  <si>
    <t>20.09.2023.</t>
  </si>
  <si>
    <t>9338/1/2</t>
  </si>
  <si>
    <t>K-4/2023</t>
  </si>
  <si>
    <t>159/2023</t>
  </si>
  <si>
    <t>146/2023</t>
  </si>
  <si>
    <t>11717/103/3</t>
  </si>
  <si>
    <t>AGROKOMPLEKS d.o.o. 61784136946</t>
  </si>
  <si>
    <t>44615-51-1</t>
  </si>
  <si>
    <t>Gorivo za kosilice</t>
  </si>
  <si>
    <t>4632-1-1</t>
  </si>
  <si>
    <t>NEOLIFE INTERNATIONAL d.o.o. 97403688036</t>
  </si>
  <si>
    <t>21.09.2023.</t>
  </si>
  <si>
    <t>158/2023</t>
  </si>
  <si>
    <t>22.09.2023.</t>
  </si>
  <si>
    <t>160/2023</t>
  </si>
  <si>
    <t>K-10/2023</t>
  </si>
  <si>
    <t>151/2023</t>
  </si>
  <si>
    <t>25.09.2023.</t>
  </si>
  <si>
    <t>285053013681</t>
  </si>
  <si>
    <t>26.09.2023.</t>
  </si>
  <si>
    <t>K-9/2023</t>
  </si>
  <si>
    <t>27.09.2023.</t>
  </si>
  <si>
    <t>156/2023</t>
  </si>
  <si>
    <t>K-11/2023</t>
  </si>
  <si>
    <t>29.09.2023.</t>
  </si>
  <si>
    <t>161/2023</t>
  </si>
  <si>
    <t>Popravak opreme</t>
  </si>
  <si>
    <t>28.09.2023.</t>
  </si>
  <si>
    <t>8335/1/1</t>
  </si>
  <si>
    <t>Baterije</t>
  </si>
  <si>
    <t>64/1/10</t>
  </si>
  <si>
    <t>K-6/2023</t>
  </si>
  <si>
    <t>K-7/2023</t>
  </si>
  <si>
    <t>468489-16-1</t>
  </si>
  <si>
    <t>K-14/2023</t>
  </si>
  <si>
    <t>03.10.2023.</t>
  </si>
  <si>
    <t>04.10.2023.</t>
  </si>
  <si>
    <t>31.10.2023.</t>
  </si>
  <si>
    <t>897304/550/3</t>
  </si>
  <si>
    <t>4042002830 - 202310-6</t>
  </si>
  <si>
    <t>01.10.2023.</t>
  </si>
  <si>
    <t>01.09.2023</t>
  </si>
  <si>
    <t>.01.09.2023.</t>
  </si>
  <si>
    <t>154/2023</t>
  </si>
  <si>
    <t>Ugradnja klima uređaja</t>
  </si>
  <si>
    <t>RUKAVINA-INSTALACIJE obrt  25656812246</t>
  </si>
  <si>
    <t>12075/1/365</t>
  </si>
  <si>
    <t>162/2023</t>
  </si>
  <si>
    <t>02.10.2023.</t>
  </si>
  <si>
    <t>25-0923-0550939</t>
  </si>
  <si>
    <t>FINA e-Račun</t>
  </si>
  <si>
    <t>K-13/2023</t>
  </si>
  <si>
    <t>05.10.2023.</t>
  </si>
  <si>
    <t>10.10.2023.</t>
  </si>
  <si>
    <t>K-12/2023</t>
  </si>
  <si>
    <t>684/41/1230</t>
  </si>
  <si>
    <t>11.10.2023.</t>
  </si>
  <si>
    <t>K-16/2023</t>
  </si>
  <si>
    <t>09.10.2023.</t>
  </si>
  <si>
    <t>167/2023</t>
  </si>
  <si>
    <t>163/2023</t>
  </si>
  <si>
    <t>Plastifikator</t>
  </si>
  <si>
    <t>110/2/20</t>
  </si>
  <si>
    <t>14.10.2023.</t>
  </si>
  <si>
    <t>169/2023</t>
  </si>
  <si>
    <t>HRVATSKO MATEMATIČKO DRUŠTVO 85051163109</t>
  </si>
  <si>
    <t>16.10.2023.</t>
  </si>
  <si>
    <t>892/0033/9410</t>
  </si>
  <si>
    <t>17.10.2023.</t>
  </si>
  <si>
    <t>10302/1/2</t>
  </si>
  <si>
    <t>18.10.2023.</t>
  </si>
  <si>
    <t>111/2/20</t>
  </si>
  <si>
    <t>K-19/2023</t>
  </si>
  <si>
    <t>19.10.2023.</t>
  </si>
  <si>
    <t>164/2023</t>
  </si>
  <si>
    <t>ALFA d.d.           07189160632</t>
  </si>
  <si>
    <t>13.10.2023.</t>
  </si>
  <si>
    <t>5/1/1</t>
  </si>
  <si>
    <t>6/1/1</t>
  </si>
  <si>
    <t>166/2023</t>
  </si>
  <si>
    <t>K-140/2023</t>
  </si>
  <si>
    <t>15.10.2023.</t>
  </si>
  <si>
    <t>3-676-2023</t>
  </si>
  <si>
    <t>20.10.2023.</t>
  </si>
  <si>
    <t>Ugovor 24.03.2023.</t>
  </si>
  <si>
    <t>Drvena sjenica 12x5 m</t>
  </si>
  <si>
    <t>MILIĆ INTERIJER            70628672336</t>
  </si>
  <si>
    <t>K-21/2023</t>
  </si>
  <si>
    <t>24.10.2023.</t>
  </si>
  <si>
    <t>10543/1/2</t>
  </si>
  <si>
    <t>25.10.2023.</t>
  </si>
  <si>
    <t>171/2023</t>
  </si>
  <si>
    <t>Usluga izrade polica</t>
  </si>
  <si>
    <t>23.10.2023.</t>
  </si>
  <si>
    <t>12.10.2023.</t>
  </si>
  <si>
    <t>7389/1/2</t>
  </si>
  <si>
    <t xml:space="preserve">Izrada duplikata ključeva </t>
  </si>
  <si>
    <t>KLJUČEVI MAJIĆ            38874921180</t>
  </si>
  <si>
    <t>47967/2659/2</t>
  </si>
  <si>
    <t>BOSO d.o.o.                  91958721295</t>
  </si>
  <si>
    <t>78795/3237/1</t>
  </si>
  <si>
    <t>73686/2/2</t>
  </si>
  <si>
    <t>2074-Trg-1</t>
  </si>
  <si>
    <t>Lip trgovina                 04591217352</t>
  </si>
  <si>
    <t>26.10.2023.</t>
  </si>
  <si>
    <t>9261/1/1/1</t>
  </si>
  <si>
    <t>30.10.2023.</t>
  </si>
  <si>
    <t>K-22/2023</t>
  </si>
  <si>
    <t>27.10.2023.</t>
  </si>
  <si>
    <t>K-24/2023</t>
  </si>
  <si>
    <t>K-20/2023</t>
  </si>
  <si>
    <t>7/1/1</t>
  </si>
  <si>
    <t>10803/1/2</t>
  </si>
  <si>
    <t>02.11.2023.</t>
  </si>
  <si>
    <t>30.11.2023.</t>
  </si>
  <si>
    <t>308-1-1</t>
  </si>
  <si>
    <t>174/2023</t>
  </si>
  <si>
    <t>177/2023</t>
  </si>
  <si>
    <t>HZRiFD               75508100288</t>
  </si>
  <si>
    <t>175/2023</t>
  </si>
  <si>
    <t>K-18/2023</t>
  </si>
  <si>
    <t>01.11.2023.</t>
  </si>
  <si>
    <t>01.10.2023</t>
  </si>
  <si>
    <t>77/1/10</t>
  </si>
  <si>
    <t>9344/002/608</t>
  </si>
  <si>
    <t>01..2023.</t>
  </si>
  <si>
    <t>130/2023</t>
  </si>
  <si>
    <t>25-1023- 0614645</t>
  </si>
  <si>
    <t>165/2023</t>
  </si>
  <si>
    <t>110-122 /2023 136/ 2023</t>
  </si>
  <si>
    <t>20.07.2023.</t>
  </si>
  <si>
    <t>457/1/5</t>
  </si>
  <si>
    <t>07.11.2023.</t>
  </si>
  <si>
    <t>11014/1/2</t>
  </si>
  <si>
    <t>08.11.2023.</t>
  </si>
  <si>
    <t>123/2/20</t>
  </si>
  <si>
    <t>124/2/20</t>
  </si>
  <si>
    <t>185/2023</t>
  </si>
  <si>
    <t>06.11.2023.</t>
  </si>
  <si>
    <t>K-29/2023</t>
  </si>
  <si>
    <t>09.11.2023.</t>
  </si>
  <si>
    <t>11100/1/2</t>
  </si>
  <si>
    <t>10.11.2023.</t>
  </si>
  <si>
    <t>754/2023</t>
  </si>
  <si>
    <t>NAKLADA KOSINJ d.o.o.            26853748349</t>
  </si>
  <si>
    <t>23.09.2023.</t>
  </si>
  <si>
    <t>11.11.2023.</t>
  </si>
  <si>
    <t>187/2023</t>
  </si>
  <si>
    <t>Tekući sapun</t>
  </si>
  <si>
    <t>13.11.2023.</t>
  </si>
  <si>
    <t>178/2023</t>
  </si>
  <si>
    <t>Tečaj higijenskom minimuma</t>
  </si>
  <si>
    <t>16.11.2023.</t>
  </si>
  <si>
    <t>11268/1/2</t>
  </si>
  <si>
    <t>15.11.2023.</t>
  </si>
  <si>
    <t>11362/1/2</t>
  </si>
  <si>
    <t>17.11.2023.</t>
  </si>
  <si>
    <t>K-26/2023</t>
  </si>
  <si>
    <t>03.11.2023.</t>
  </si>
  <si>
    <t>3570/MP-1/5</t>
  </si>
  <si>
    <t>Tem 70/23   Tem 112/23</t>
  </si>
  <si>
    <t>126/2/20</t>
  </si>
  <si>
    <t>K-30/2023</t>
  </si>
  <si>
    <t>186/2023</t>
  </si>
  <si>
    <t>183/2023</t>
  </si>
  <si>
    <t>188/2023</t>
  </si>
  <si>
    <t>21.11.2023.</t>
  </si>
  <si>
    <t>K-141/2023</t>
  </si>
  <si>
    <t>192/2023</t>
  </si>
  <si>
    <t>22.11.2023.</t>
  </si>
  <si>
    <t>23.11.2023.</t>
  </si>
  <si>
    <t>129/2/20</t>
  </si>
  <si>
    <t>11562/1/2</t>
  </si>
  <si>
    <t>24.11.2023.</t>
  </si>
  <si>
    <t>009/2023</t>
  </si>
  <si>
    <t>Med - projekt "Medni dan"</t>
  </si>
  <si>
    <t>182/2023</t>
  </si>
  <si>
    <t>Pranje stolnjaka</t>
  </si>
  <si>
    <t>MARUŠĆAK-SERVIS d.o.o. 18560443578</t>
  </si>
  <si>
    <t>181/2023</t>
  </si>
  <si>
    <t>28.11.2023.</t>
  </si>
  <si>
    <t>189/2023</t>
  </si>
  <si>
    <t>KATARINA ZRINSKI d.o.o. 13653700851</t>
  </si>
  <si>
    <t>0073109 46865</t>
  </si>
  <si>
    <t>Muller trgovina Zagreb d.o.o. 007310946865</t>
  </si>
  <si>
    <t>05021/ 0237/1</t>
  </si>
  <si>
    <t>5881/1/1</t>
  </si>
  <si>
    <t>Sjemenje</t>
  </si>
  <si>
    <t>OPG Mario Bel     463006577421</t>
  </si>
  <si>
    <t>20.11.2023.</t>
  </si>
  <si>
    <t>25.11.2023.</t>
  </si>
  <si>
    <t>29.11.2023.</t>
  </si>
  <si>
    <t>191/2023</t>
  </si>
  <si>
    <t>195/2023</t>
  </si>
  <si>
    <t>AGRAM LIFE d.d.   18742666873</t>
  </si>
  <si>
    <t>11807/1/2</t>
  </si>
  <si>
    <t>31.12.2023.</t>
  </si>
  <si>
    <t>10329/1/1</t>
  </si>
  <si>
    <t>K-27/2023      K-33/2023</t>
  </si>
  <si>
    <t>179/2023</t>
  </si>
  <si>
    <t>K-35/2023</t>
  </si>
  <si>
    <t>K-37/2023</t>
  </si>
  <si>
    <t>04.12.2023.</t>
  </si>
  <si>
    <t>05.12.2023.</t>
  </si>
  <si>
    <t>01.11.2023</t>
  </si>
  <si>
    <t>.01.11.2023.</t>
  </si>
  <si>
    <t>199/2023</t>
  </si>
  <si>
    <t>BRODPLAST d.o.o.       97490594839</t>
  </si>
  <si>
    <t>135/2/20</t>
  </si>
  <si>
    <t>137/2/20</t>
  </si>
  <si>
    <t>Ugovor 15.11.2023.</t>
  </si>
  <si>
    <t>Fotonaponska elektrana</t>
  </si>
  <si>
    <t>SOLAR PRO d.o.o.    12630168361</t>
  </si>
  <si>
    <t>25-1123-0686400</t>
  </si>
  <si>
    <t>176/2023   180/2023</t>
  </si>
  <si>
    <t>1096/0033 /9410</t>
  </si>
  <si>
    <t>12053/1/2</t>
  </si>
  <si>
    <t>08.12.2023.</t>
  </si>
  <si>
    <t>06.12.2023.</t>
  </si>
  <si>
    <t>K-36/2023</t>
  </si>
  <si>
    <t>910-IG-1</t>
  </si>
  <si>
    <t>IN-GRUPA DIMNJAČARSKI OBRT 38081566027</t>
  </si>
  <si>
    <t>202/2023</t>
  </si>
  <si>
    <t>07.12.2023.</t>
  </si>
  <si>
    <t>25-1-1</t>
  </si>
  <si>
    <t>Sustav pametnog vrtlarenja</t>
  </si>
  <si>
    <t>14.11.2023.</t>
  </si>
  <si>
    <t>11.12.2023.</t>
  </si>
  <si>
    <t>198/2023</t>
  </si>
  <si>
    <t>354487-100-1</t>
  </si>
  <si>
    <t>12.12.2023.</t>
  </si>
  <si>
    <t>86/1/10</t>
  </si>
  <si>
    <t>138/2/20</t>
  </si>
  <si>
    <t>354484-100-1</t>
  </si>
  <si>
    <t>131521/551/3</t>
  </si>
  <si>
    <t>10.12.2023.</t>
  </si>
  <si>
    <t>205/2023</t>
  </si>
  <si>
    <t>Stroj za čišćenje parketa</t>
  </si>
  <si>
    <t>NK&amp;M d.o.o.             86437447601</t>
  </si>
  <si>
    <t>13.12.2023.</t>
  </si>
  <si>
    <t>10/1/1</t>
  </si>
  <si>
    <t>356772-100-1</t>
  </si>
  <si>
    <t>208/2023</t>
  </si>
  <si>
    <t>Toner</t>
  </si>
  <si>
    <t>15.12.2023.</t>
  </si>
  <si>
    <t>18.12.2023.</t>
  </si>
  <si>
    <t>201/2023</t>
  </si>
  <si>
    <t>19.12.2023.</t>
  </si>
  <si>
    <t>143/2/20</t>
  </si>
  <si>
    <t>142/2/20</t>
  </si>
  <si>
    <t>K-38/2023</t>
  </si>
  <si>
    <t>Ugovor</t>
  </si>
  <si>
    <t>3D printer</t>
  </si>
  <si>
    <t>Mikrotvornica d.o.o.   11632409972</t>
  </si>
  <si>
    <t>Set računala</t>
  </si>
  <si>
    <t>Filament za 3D printer</t>
  </si>
  <si>
    <t>4371/4112/4732/4237</t>
  </si>
  <si>
    <t>20.12.2023.</t>
  </si>
  <si>
    <t>1664/550/4</t>
  </si>
  <si>
    <t>K-40/2023</t>
  </si>
  <si>
    <t>K-41/2023</t>
  </si>
  <si>
    <t>K-142/2023</t>
  </si>
  <si>
    <t>22.12.2023.</t>
  </si>
  <si>
    <t>381-VP-1</t>
  </si>
  <si>
    <t>210/2023</t>
  </si>
  <si>
    <t>211/2023</t>
  </si>
  <si>
    <t>Lopte za dvoranu</t>
  </si>
  <si>
    <t>29.12.2023.</t>
  </si>
  <si>
    <t>197/2023</t>
  </si>
  <si>
    <t>Constantinople d.o.o. 39541066084</t>
  </si>
  <si>
    <t>243/1/1</t>
  </si>
  <si>
    <t>88/1/10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</si>
</sst>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1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0" fontId="3" fillId="0" borderId="0" xfId="0" applyFont="1" applyFill="1"/>
    <xf numFmtId="49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CCFFCC"/>
      <color rgb="FFD99795"/>
      <color rgb="FFFFFF99"/>
      <color rgb="FFCCFF99"/>
      <color rgb="FF003399"/>
      <color rgb="FF333399"/>
      <color rgb="FF3333CC"/>
      <color rgb="FF3333FF"/>
      <color rgb="FF0033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3"/>
  <sheetViews>
    <sheetView tabSelected="1" topLeftCell="A748" workbookViewId="0">
      <selection activeCell="O767" sqref="O767"/>
    </sheetView>
  </sheetViews>
  <sheetFormatPr defaultRowHeight="15" x14ac:dyDescent="0.25"/>
  <cols>
    <col min="1" max="1" width="1.28515625" style="6" customWidth="1"/>
    <col min="2" max="2" width="11.85546875" style="6" customWidth="1"/>
    <col min="3" max="3" width="25.7109375" style="6" customWidth="1"/>
    <col min="4" max="4" width="21.85546875" style="6" customWidth="1"/>
    <col min="5" max="5" width="11.5703125" style="6" customWidth="1"/>
    <col min="6" max="8" width="10.7109375" style="6" customWidth="1"/>
    <col min="9" max="9" width="9.140625" style="6"/>
    <col min="10" max="10" width="10.140625" style="6" customWidth="1"/>
    <col min="11" max="11" width="9" style="6" customWidth="1"/>
    <col min="12" max="12" width="9.7109375" style="6" customWidth="1"/>
    <col min="13" max="16384" width="9.140625" style="6"/>
  </cols>
  <sheetData>
    <row r="1" spans="2:14" x14ac:dyDescent="0.25">
      <c r="B1" s="6" t="s">
        <v>42</v>
      </c>
    </row>
    <row r="2" spans="2:14" x14ac:dyDescent="0.25">
      <c r="B2" s="6" t="s">
        <v>43</v>
      </c>
    </row>
    <row r="3" spans="2:14" ht="15.75" x14ac:dyDescent="0.25">
      <c r="B3" s="6" t="s">
        <v>44</v>
      </c>
      <c r="D3" s="11" t="s">
        <v>786</v>
      </c>
    </row>
    <row r="4" spans="2:14" s="14" customFormat="1" x14ac:dyDescent="0.25">
      <c r="B4" s="27" t="s">
        <v>25</v>
      </c>
      <c r="C4" s="28" t="s">
        <v>24</v>
      </c>
      <c r="D4" s="27" t="s">
        <v>26</v>
      </c>
      <c r="E4" s="27" t="s">
        <v>32</v>
      </c>
      <c r="F4" s="27" t="s">
        <v>27</v>
      </c>
      <c r="G4" s="27" t="s">
        <v>33</v>
      </c>
      <c r="H4" s="27" t="s">
        <v>28</v>
      </c>
      <c r="I4" s="27" t="s">
        <v>29</v>
      </c>
      <c r="J4" s="27" t="s">
        <v>30</v>
      </c>
      <c r="K4" s="27" t="s">
        <v>31</v>
      </c>
      <c r="L4" s="27" t="s">
        <v>34</v>
      </c>
      <c r="M4" s="12"/>
      <c r="N4" s="13"/>
    </row>
    <row r="5" spans="2:14" s="14" customFormat="1" ht="34.5" customHeight="1" x14ac:dyDescent="0.25">
      <c r="B5" s="27"/>
      <c r="C5" s="28"/>
      <c r="D5" s="27"/>
      <c r="E5" s="27"/>
      <c r="F5" s="27"/>
      <c r="G5" s="27"/>
      <c r="H5" s="27"/>
      <c r="I5" s="27"/>
      <c r="J5" s="27"/>
      <c r="K5" s="27"/>
      <c r="L5" s="27"/>
      <c r="M5" s="12"/>
      <c r="N5" s="13"/>
    </row>
    <row r="6" spans="2:14" s="17" customFormat="1" ht="12" customHeight="1" x14ac:dyDescent="0.25">
      <c r="B6" s="15" t="s">
        <v>0</v>
      </c>
      <c r="C6" s="15" t="s">
        <v>1</v>
      </c>
      <c r="D6" s="16" t="s">
        <v>2</v>
      </c>
      <c r="E6" s="16" t="s">
        <v>3</v>
      </c>
      <c r="F6" s="15" t="s">
        <v>35</v>
      </c>
      <c r="G6" s="15" t="s">
        <v>36</v>
      </c>
      <c r="H6" s="16" t="s">
        <v>37</v>
      </c>
      <c r="I6" s="16" t="s">
        <v>38</v>
      </c>
      <c r="J6" s="15" t="s">
        <v>39</v>
      </c>
      <c r="K6" s="15" t="s">
        <v>40</v>
      </c>
      <c r="L6" s="15" t="s">
        <v>41</v>
      </c>
    </row>
    <row r="7" spans="2:14" ht="27" customHeight="1" x14ac:dyDescent="0.25">
      <c r="B7" s="1" t="s">
        <v>69</v>
      </c>
      <c r="C7" s="2" t="s">
        <v>5</v>
      </c>
      <c r="D7" s="1" t="s">
        <v>70</v>
      </c>
      <c r="E7" s="8" t="s">
        <v>787</v>
      </c>
      <c r="F7" s="4">
        <f t="shared" ref="F7" si="0">H7/1.25</f>
        <v>34.591999999999999</v>
      </c>
      <c r="G7" s="4">
        <f t="shared" ref="G7" si="1">H7-F7</f>
        <v>8.6480000000000032</v>
      </c>
      <c r="H7" s="4">
        <v>43.24</v>
      </c>
      <c r="I7" s="5" t="s">
        <v>788</v>
      </c>
      <c r="J7" s="4">
        <f t="shared" ref="J7" si="2">H7</f>
        <v>43.24</v>
      </c>
      <c r="K7" s="2"/>
      <c r="L7" s="2" t="s">
        <v>789</v>
      </c>
    </row>
    <row r="8" spans="2:14" ht="27" customHeight="1" x14ac:dyDescent="0.25">
      <c r="B8" s="3" t="s">
        <v>790</v>
      </c>
      <c r="C8" s="9" t="s">
        <v>791</v>
      </c>
      <c r="D8" s="1" t="s">
        <v>792</v>
      </c>
      <c r="E8" s="8" t="s">
        <v>787</v>
      </c>
      <c r="F8" s="4">
        <v>10.62</v>
      </c>
      <c r="G8" s="4">
        <f t="shared" ref="G8:G281" si="3">H8-F8</f>
        <v>0</v>
      </c>
      <c r="H8" s="4">
        <v>10.62</v>
      </c>
      <c r="I8" s="5" t="s">
        <v>787</v>
      </c>
      <c r="J8" s="4">
        <f t="shared" ref="J8:J281" si="4">H8</f>
        <v>10.62</v>
      </c>
      <c r="K8" s="2"/>
      <c r="L8" s="2" t="s">
        <v>789</v>
      </c>
    </row>
    <row r="9" spans="2:14" ht="27" customHeight="1" x14ac:dyDescent="0.25">
      <c r="B9" s="1" t="s">
        <v>55</v>
      </c>
      <c r="C9" s="2" t="s">
        <v>8</v>
      </c>
      <c r="D9" s="1" t="s">
        <v>56</v>
      </c>
      <c r="E9" s="3" t="s">
        <v>793</v>
      </c>
      <c r="F9" s="4">
        <f t="shared" ref="F9" si="5">H9/1.25</f>
        <v>79.632000000000005</v>
      </c>
      <c r="G9" s="4">
        <f t="shared" si="3"/>
        <v>19.908000000000001</v>
      </c>
      <c r="H9" s="4">
        <v>99.54</v>
      </c>
      <c r="I9" s="5" t="s">
        <v>793</v>
      </c>
      <c r="J9" s="4">
        <f t="shared" si="4"/>
        <v>99.54</v>
      </c>
      <c r="K9" s="2"/>
      <c r="L9" s="2" t="s">
        <v>789</v>
      </c>
    </row>
    <row r="10" spans="2:14" ht="27" customHeight="1" x14ac:dyDescent="0.25">
      <c r="B10" s="8" t="s">
        <v>797</v>
      </c>
      <c r="C10" s="9" t="s">
        <v>73</v>
      </c>
      <c r="D10" s="1" t="s">
        <v>794</v>
      </c>
      <c r="E10" s="8" t="s">
        <v>796</v>
      </c>
      <c r="F10" s="4">
        <f>H10/1.05</f>
        <v>247.98095238095237</v>
      </c>
      <c r="G10" s="4">
        <f t="shared" si="3"/>
        <v>12.399047619047622</v>
      </c>
      <c r="H10" s="4">
        <v>260.38</v>
      </c>
      <c r="I10" s="5" t="s">
        <v>795</v>
      </c>
      <c r="J10" s="4">
        <f t="shared" si="4"/>
        <v>260.38</v>
      </c>
      <c r="K10" s="2"/>
      <c r="L10" s="2" t="s">
        <v>789</v>
      </c>
    </row>
    <row r="11" spans="2:14" ht="27" customHeight="1" x14ac:dyDescent="0.25">
      <c r="B11" s="8" t="s">
        <v>801</v>
      </c>
      <c r="C11" s="2" t="s">
        <v>73</v>
      </c>
      <c r="D11" s="1" t="s">
        <v>74</v>
      </c>
      <c r="E11" s="8" t="s">
        <v>796</v>
      </c>
      <c r="F11" s="4">
        <f t="shared" ref="F11:F18" si="6">H11/1.25</f>
        <v>126.40799999999999</v>
      </c>
      <c r="G11" s="4">
        <f t="shared" si="3"/>
        <v>31.602000000000004</v>
      </c>
      <c r="H11" s="4">
        <v>158.01</v>
      </c>
      <c r="I11" s="5" t="s">
        <v>796</v>
      </c>
      <c r="J11" s="4">
        <f t="shared" si="4"/>
        <v>158.01</v>
      </c>
      <c r="K11" s="2"/>
      <c r="L11" s="2" t="s">
        <v>789</v>
      </c>
    </row>
    <row r="12" spans="2:14" ht="27" customHeight="1" x14ac:dyDescent="0.25">
      <c r="B12" s="1" t="s">
        <v>52</v>
      </c>
      <c r="C12" s="2" t="s">
        <v>53</v>
      </c>
      <c r="D12" s="1" t="s">
        <v>54</v>
      </c>
      <c r="E12" s="3" t="s">
        <v>787</v>
      </c>
      <c r="F12" s="4">
        <f t="shared" si="6"/>
        <v>106.176</v>
      </c>
      <c r="G12" s="4">
        <f t="shared" si="3"/>
        <v>26.543999999999997</v>
      </c>
      <c r="H12" s="4">
        <v>132.72</v>
      </c>
      <c r="I12" s="5" t="s">
        <v>795</v>
      </c>
      <c r="J12" s="4">
        <f t="shared" si="4"/>
        <v>132.72</v>
      </c>
      <c r="K12" s="2"/>
      <c r="L12" s="2" t="s">
        <v>789</v>
      </c>
    </row>
    <row r="13" spans="2:14" ht="27" customHeight="1" x14ac:dyDescent="0.25">
      <c r="B13" s="1" t="s">
        <v>798</v>
      </c>
      <c r="C13" s="2" t="s">
        <v>13</v>
      </c>
      <c r="D13" s="1" t="s">
        <v>48</v>
      </c>
      <c r="E13" s="3" t="s">
        <v>799</v>
      </c>
      <c r="F13" s="4">
        <f t="shared" si="6"/>
        <v>303.54399999999998</v>
      </c>
      <c r="G13" s="4">
        <f t="shared" ref="G13:G80" si="7">H13-F13</f>
        <v>75.886000000000024</v>
      </c>
      <c r="H13" s="4">
        <v>379.43</v>
      </c>
      <c r="I13" s="5" t="s">
        <v>800</v>
      </c>
      <c r="J13" s="4">
        <f t="shared" ref="J13:J80" si="8">H13</f>
        <v>379.43</v>
      </c>
      <c r="K13" s="2"/>
      <c r="L13" s="2" t="s">
        <v>789</v>
      </c>
    </row>
    <row r="14" spans="2:14" ht="27" customHeight="1" x14ac:dyDescent="0.25">
      <c r="B14" s="1" t="s">
        <v>798</v>
      </c>
      <c r="C14" s="2" t="s">
        <v>15</v>
      </c>
      <c r="D14" s="1" t="s">
        <v>48</v>
      </c>
      <c r="E14" s="3" t="s">
        <v>799</v>
      </c>
      <c r="F14" s="4">
        <f t="shared" ref="F14" si="9">H14/1.25</f>
        <v>210.6</v>
      </c>
      <c r="G14" s="4">
        <f t="shared" ref="G14" si="10">H14-F14</f>
        <v>52.650000000000006</v>
      </c>
      <c r="H14" s="4">
        <v>263.25</v>
      </c>
      <c r="I14" s="5" t="s">
        <v>800</v>
      </c>
      <c r="J14" s="4">
        <f t="shared" ref="J14" si="11">H14</f>
        <v>263.25</v>
      </c>
      <c r="K14" s="2"/>
      <c r="L14" s="2" t="s">
        <v>789</v>
      </c>
    </row>
    <row r="15" spans="2:14" ht="27" customHeight="1" x14ac:dyDescent="0.25">
      <c r="B15" s="1" t="s">
        <v>802</v>
      </c>
      <c r="C15" s="2" t="s">
        <v>803</v>
      </c>
      <c r="D15" s="1" t="s">
        <v>827</v>
      </c>
      <c r="E15" s="3" t="s">
        <v>804</v>
      </c>
      <c r="F15" s="4">
        <f t="shared" si="6"/>
        <v>54.279999999999994</v>
      </c>
      <c r="G15" s="4">
        <f t="shared" si="7"/>
        <v>13.57</v>
      </c>
      <c r="H15" s="4">
        <v>67.849999999999994</v>
      </c>
      <c r="I15" s="5" t="s">
        <v>805</v>
      </c>
      <c r="J15" s="4">
        <f t="shared" si="8"/>
        <v>67.849999999999994</v>
      </c>
      <c r="K15" s="2"/>
      <c r="L15" s="2" t="s">
        <v>789</v>
      </c>
    </row>
    <row r="16" spans="2:14" ht="27" customHeight="1" x14ac:dyDescent="0.25">
      <c r="B16" s="22" t="s">
        <v>836</v>
      </c>
      <c r="C16" s="2" t="s">
        <v>14</v>
      </c>
      <c r="D16" s="1" t="s">
        <v>48</v>
      </c>
      <c r="E16" s="8" t="s">
        <v>796</v>
      </c>
      <c r="F16" s="4">
        <f t="shared" si="6"/>
        <v>64.8</v>
      </c>
      <c r="G16" s="4">
        <f t="shared" si="7"/>
        <v>16.200000000000003</v>
      </c>
      <c r="H16" s="4">
        <v>81</v>
      </c>
      <c r="I16" s="5" t="s">
        <v>788</v>
      </c>
      <c r="J16" s="4">
        <f t="shared" si="8"/>
        <v>81</v>
      </c>
      <c r="K16" s="2"/>
      <c r="L16" s="2" t="s">
        <v>789</v>
      </c>
    </row>
    <row r="17" spans="2:12" ht="27" customHeight="1" x14ac:dyDescent="0.25">
      <c r="B17" s="1" t="s">
        <v>69</v>
      </c>
      <c r="C17" s="2" t="s">
        <v>5</v>
      </c>
      <c r="D17" s="1" t="s">
        <v>70</v>
      </c>
      <c r="E17" s="8" t="s">
        <v>787</v>
      </c>
      <c r="F17" s="4">
        <f>H17/1.13</f>
        <v>5.7610619469026556</v>
      </c>
      <c r="G17" s="4">
        <f t="shared" si="7"/>
        <v>0.74893805309734418</v>
      </c>
      <c r="H17" s="4">
        <v>6.51</v>
      </c>
      <c r="I17" s="5" t="s">
        <v>806</v>
      </c>
      <c r="J17" s="4">
        <f t="shared" si="8"/>
        <v>6.51</v>
      </c>
      <c r="K17" s="2"/>
      <c r="L17" s="2" t="s">
        <v>789</v>
      </c>
    </row>
    <row r="18" spans="2:12" ht="27" customHeight="1" x14ac:dyDescent="0.25">
      <c r="B18" s="1" t="s">
        <v>807</v>
      </c>
      <c r="C18" s="2" t="s">
        <v>93</v>
      </c>
      <c r="D18" s="1" t="s">
        <v>808</v>
      </c>
      <c r="E18" s="3" t="s">
        <v>809</v>
      </c>
      <c r="F18" s="4">
        <f t="shared" si="6"/>
        <v>173.27199999999999</v>
      </c>
      <c r="G18" s="4">
        <f t="shared" si="7"/>
        <v>43.318000000000012</v>
      </c>
      <c r="H18" s="4">
        <v>216.59</v>
      </c>
      <c r="I18" s="5" t="s">
        <v>806</v>
      </c>
      <c r="J18" s="4">
        <f t="shared" si="8"/>
        <v>216.59</v>
      </c>
      <c r="K18" s="2"/>
      <c r="L18" s="2" t="s">
        <v>789</v>
      </c>
    </row>
    <row r="19" spans="2:12" ht="27" customHeight="1" x14ac:dyDescent="0.25">
      <c r="B19" s="1" t="s">
        <v>810</v>
      </c>
      <c r="C19" s="2" t="s">
        <v>46</v>
      </c>
      <c r="D19" s="1" t="s">
        <v>811</v>
      </c>
      <c r="E19" s="3" t="s">
        <v>793</v>
      </c>
      <c r="F19" s="4">
        <v>98.9</v>
      </c>
      <c r="G19" s="4">
        <f t="shared" ref="G19:G76" si="12">H19-F19</f>
        <v>0</v>
      </c>
      <c r="H19" s="4">
        <v>98.9</v>
      </c>
      <c r="I19" s="5" t="s">
        <v>812</v>
      </c>
      <c r="J19" s="4">
        <f t="shared" ref="J19:J76" si="13">H19</f>
        <v>98.9</v>
      </c>
      <c r="K19" s="2"/>
      <c r="L19" s="2" t="s">
        <v>789</v>
      </c>
    </row>
    <row r="20" spans="2:12" ht="27" customHeight="1" x14ac:dyDescent="0.25">
      <c r="B20" s="1" t="s">
        <v>813</v>
      </c>
      <c r="C20" s="2" t="s">
        <v>73</v>
      </c>
      <c r="D20" s="1" t="s">
        <v>794</v>
      </c>
      <c r="E20" s="3" t="s">
        <v>806</v>
      </c>
      <c r="F20" s="4">
        <v>91.04</v>
      </c>
      <c r="G20" s="4">
        <f t="shared" si="12"/>
        <v>4.5499999999999972</v>
      </c>
      <c r="H20" s="4">
        <v>95.59</v>
      </c>
      <c r="I20" s="5" t="s">
        <v>814</v>
      </c>
      <c r="J20" s="4">
        <f t="shared" si="13"/>
        <v>95.59</v>
      </c>
      <c r="K20" s="2"/>
      <c r="L20" s="2" t="s">
        <v>789</v>
      </c>
    </row>
    <row r="21" spans="2:12" ht="27" customHeight="1" x14ac:dyDescent="0.25">
      <c r="B21" s="1" t="s">
        <v>815</v>
      </c>
      <c r="C21" s="2" t="s">
        <v>10</v>
      </c>
      <c r="D21" s="1" t="s">
        <v>816</v>
      </c>
      <c r="E21" s="3" t="s">
        <v>753</v>
      </c>
      <c r="F21" s="4">
        <v>179.19</v>
      </c>
      <c r="G21" s="4">
        <f t="shared" si="12"/>
        <v>23.289999999999992</v>
      </c>
      <c r="H21" s="4">
        <v>202.48</v>
      </c>
      <c r="I21" s="5" t="s">
        <v>814</v>
      </c>
      <c r="J21" s="4">
        <f t="shared" si="13"/>
        <v>202.48</v>
      </c>
      <c r="K21" s="2"/>
      <c r="L21" s="2" t="s">
        <v>789</v>
      </c>
    </row>
    <row r="22" spans="2:12" ht="27" customHeight="1" x14ac:dyDescent="0.25">
      <c r="B22" s="1" t="s">
        <v>817</v>
      </c>
      <c r="C22" s="2" t="s">
        <v>818</v>
      </c>
      <c r="D22" s="1" t="s">
        <v>76</v>
      </c>
      <c r="E22" s="3" t="s">
        <v>805</v>
      </c>
      <c r="F22" s="4">
        <f t="shared" ref="F22:F74" si="14">H22/1.25</f>
        <v>351.36</v>
      </c>
      <c r="G22" s="4">
        <f t="shared" si="12"/>
        <v>87.839999999999975</v>
      </c>
      <c r="H22" s="4">
        <v>439.2</v>
      </c>
      <c r="I22" s="5" t="s">
        <v>806</v>
      </c>
      <c r="J22" s="4">
        <f t="shared" si="13"/>
        <v>439.2</v>
      </c>
      <c r="K22" s="2"/>
      <c r="L22" s="2" t="s">
        <v>789</v>
      </c>
    </row>
    <row r="23" spans="2:12" ht="27" customHeight="1" x14ac:dyDescent="0.25">
      <c r="B23" s="1" t="s">
        <v>819</v>
      </c>
      <c r="C23" s="2" t="s">
        <v>73</v>
      </c>
      <c r="D23" s="1" t="s">
        <v>794</v>
      </c>
      <c r="E23" s="3" t="s">
        <v>820</v>
      </c>
      <c r="F23" s="4">
        <v>29.82</v>
      </c>
      <c r="G23" s="4">
        <f t="shared" si="12"/>
        <v>1.5</v>
      </c>
      <c r="H23" s="4">
        <v>31.32</v>
      </c>
      <c r="I23" s="5" t="s">
        <v>821</v>
      </c>
      <c r="J23" s="4">
        <f t="shared" si="13"/>
        <v>31.32</v>
      </c>
      <c r="K23" s="2"/>
      <c r="L23" s="2" t="s">
        <v>789</v>
      </c>
    </row>
    <row r="24" spans="2:12" ht="27" customHeight="1" x14ac:dyDescent="0.25">
      <c r="B24" s="1" t="s">
        <v>822</v>
      </c>
      <c r="C24" s="2" t="s">
        <v>90</v>
      </c>
      <c r="D24" s="1" t="s">
        <v>823</v>
      </c>
      <c r="E24" s="3" t="s">
        <v>795</v>
      </c>
      <c r="F24" s="4">
        <v>18.22</v>
      </c>
      <c r="G24" s="4">
        <f t="shared" si="12"/>
        <v>0.91000000000000014</v>
      </c>
      <c r="H24" s="4">
        <v>19.13</v>
      </c>
      <c r="I24" s="5" t="s">
        <v>806</v>
      </c>
      <c r="J24" s="4">
        <f t="shared" si="13"/>
        <v>19.13</v>
      </c>
      <c r="K24" s="2"/>
      <c r="L24" s="2" t="s">
        <v>789</v>
      </c>
    </row>
    <row r="25" spans="2:12" ht="27" customHeight="1" x14ac:dyDescent="0.25">
      <c r="B25" s="1" t="s">
        <v>824</v>
      </c>
      <c r="C25" s="2" t="s">
        <v>818</v>
      </c>
      <c r="D25" s="1" t="s">
        <v>826</v>
      </c>
      <c r="E25" s="3" t="s">
        <v>821</v>
      </c>
      <c r="F25" s="4">
        <f t="shared" si="14"/>
        <v>9.3887999999999998</v>
      </c>
      <c r="G25" s="4">
        <f t="shared" si="12"/>
        <v>2.3472000000000008</v>
      </c>
      <c r="H25" s="4">
        <v>11.736000000000001</v>
      </c>
      <c r="I25" s="5" t="s">
        <v>821</v>
      </c>
      <c r="J25" s="4">
        <f t="shared" si="13"/>
        <v>11.736000000000001</v>
      </c>
      <c r="K25" s="2"/>
      <c r="L25" s="2" t="s">
        <v>789</v>
      </c>
    </row>
    <row r="26" spans="2:12" ht="27" customHeight="1" x14ac:dyDescent="0.25">
      <c r="B26" s="1" t="s">
        <v>825</v>
      </c>
      <c r="C26" s="2" t="s">
        <v>6</v>
      </c>
      <c r="D26" s="1" t="s">
        <v>828</v>
      </c>
      <c r="E26" s="3" t="s">
        <v>829</v>
      </c>
      <c r="F26" s="4">
        <f t="shared" si="14"/>
        <v>28.808</v>
      </c>
      <c r="G26" s="4">
        <f t="shared" si="12"/>
        <v>7.2019999999999982</v>
      </c>
      <c r="H26" s="4">
        <v>36.01</v>
      </c>
      <c r="I26" s="5" t="s">
        <v>820</v>
      </c>
      <c r="J26" s="4">
        <f t="shared" si="13"/>
        <v>36.01</v>
      </c>
      <c r="K26" s="2"/>
      <c r="L26" s="2" t="s">
        <v>789</v>
      </c>
    </row>
    <row r="27" spans="2:12" ht="27" customHeight="1" x14ac:dyDescent="0.25">
      <c r="B27" s="1" t="s">
        <v>830</v>
      </c>
      <c r="C27" s="2" t="s">
        <v>14</v>
      </c>
      <c r="D27" s="1" t="s">
        <v>48</v>
      </c>
      <c r="E27" s="3" t="s">
        <v>805</v>
      </c>
      <c r="F27" s="4">
        <f t="shared" si="14"/>
        <v>32.4</v>
      </c>
      <c r="G27" s="4">
        <f t="shared" si="12"/>
        <v>8.1000000000000014</v>
      </c>
      <c r="H27" s="4">
        <v>40.5</v>
      </c>
      <c r="I27" s="5" t="s">
        <v>829</v>
      </c>
      <c r="J27" s="4">
        <f t="shared" si="13"/>
        <v>40.5</v>
      </c>
      <c r="K27" s="2"/>
      <c r="L27" s="2" t="s">
        <v>789</v>
      </c>
    </row>
    <row r="28" spans="2:12" ht="27" customHeight="1" x14ac:dyDescent="0.25">
      <c r="B28" s="1" t="s">
        <v>831</v>
      </c>
      <c r="C28" s="2" t="s">
        <v>50</v>
      </c>
      <c r="D28" s="1" t="s">
        <v>832</v>
      </c>
      <c r="E28" s="3" t="s">
        <v>821</v>
      </c>
      <c r="F28" s="4">
        <f t="shared" si="14"/>
        <v>17.2</v>
      </c>
      <c r="G28" s="4">
        <f t="shared" si="12"/>
        <v>4.3000000000000007</v>
      </c>
      <c r="H28" s="4">
        <v>21.5</v>
      </c>
      <c r="I28" s="5" t="s">
        <v>821</v>
      </c>
      <c r="J28" s="4">
        <f t="shared" si="13"/>
        <v>21.5</v>
      </c>
      <c r="K28" s="2"/>
      <c r="L28" s="2" t="s">
        <v>789</v>
      </c>
    </row>
    <row r="29" spans="2:12" ht="27" customHeight="1" x14ac:dyDescent="0.25">
      <c r="B29" s="1" t="s">
        <v>833</v>
      </c>
      <c r="C29" s="2" t="s">
        <v>13</v>
      </c>
      <c r="D29" s="1" t="s">
        <v>48</v>
      </c>
      <c r="E29" s="3" t="s">
        <v>806</v>
      </c>
      <c r="F29" s="4">
        <v>135.26</v>
      </c>
      <c r="G29" s="4">
        <f t="shared" si="12"/>
        <v>27.100000000000023</v>
      </c>
      <c r="H29" s="4">
        <v>162.36000000000001</v>
      </c>
      <c r="I29" s="5" t="s">
        <v>829</v>
      </c>
      <c r="J29" s="4">
        <f t="shared" si="13"/>
        <v>162.36000000000001</v>
      </c>
      <c r="K29" s="2"/>
      <c r="L29" s="2" t="s">
        <v>789</v>
      </c>
    </row>
    <row r="30" spans="2:12" ht="27" customHeight="1" x14ac:dyDescent="0.25">
      <c r="B30" s="1" t="s">
        <v>833</v>
      </c>
      <c r="C30" s="2" t="s">
        <v>15</v>
      </c>
      <c r="D30" s="1" t="s">
        <v>48</v>
      </c>
      <c r="E30" s="3" t="s">
        <v>806</v>
      </c>
      <c r="F30" s="4">
        <f t="shared" ref="F30" si="15">H30/1.25</f>
        <v>149.76</v>
      </c>
      <c r="G30" s="4">
        <f t="shared" ref="G30" si="16">H30-F30</f>
        <v>37.44</v>
      </c>
      <c r="H30" s="4">
        <v>187.2</v>
      </c>
      <c r="I30" s="5" t="s">
        <v>829</v>
      </c>
      <c r="J30" s="4">
        <f t="shared" ref="J30" si="17">H30</f>
        <v>187.2</v>
      </c>
      <c r="K30" s="2"/>
      <c r="L30" s="2" t="s">
        <v>789</v>
      </c>
    </row>
    <row r="31" spans="2:12" ht="27" customHeight="1" x14ac:dyDescent="0.25">
      <c r="B31" s="1" t="s">
        <v>834</v>
      </c>
      <c r="C31" s="2" t="s">
        <v>10</v>
      </c>
      <c r="D31" s="1" t="s">
        <v>835</v>
      </c>
      <c r="E31" s="3" t="s">
        <v>793</v>
      </c>
      <c r="F31" s="4">
        <v>25.66</v>
      </c>
      <c r="G31" s="4">
        <f t="shared" si="12"/>
        <v>3.34</v>
      </c>
      <c r="H31" s="4">
        <v>29</v>
      </c>
      <c r="I31" s="5" t="s">
        <v>805</v>
      </c>
      <c r="J31" s="4">
        <f t="shared" si="13"/>
        <v>29</v>
      </c>
      <c r="K31" s="2"/>
      <c r="L31" s="2" t="s">
        <v>789</v>
      </c>
    </row>
    <row r="32" spans="2:12" ht="27" customHeight="1" x14ac:dyDescent="0.25">
      <c r="B32" s="1" t="s">
        <v>840</v>
      </c>
      <c r="C32" s="2" t="s">
        <v>837</v>
      </c>
      <c r="D32" s="1" t="s">
        <v>838</v>
      </c>
      <c r="E32" s="3" t="s">
        <v>839</v>
      </c>
      <c r="F32" s="4">
        <f>H32/1.05</f>
        <v>2437.4476190476189</v>
      </c>
      <c r="G32" s="4">
        <f t="shared" si="12"/>
        <v>121.87238095238126</v>
      </c>
      <c r="H32" s="4">
        <v>2559.3200000000002</v>
      </c>
      <c r="I32" s="5" t="s">
        <v>710</v>
      </c>
      <c r="J32" s="4">
        <f t="shared" si="13"/>
        <v>2559.3200000000002</v>
      </c>
      <c r="K32" s="2"/>
      <c r="L32" s="2" t="s">
        <v>95</v>
      </c>
    </row>
    <row r="33" spans="2:12" ht="27" customHeight="1" x14ac:dyDescent="0.25">
      <c r="B33" s="1" t="s">
        <v>841</v>
      </c>
      <c r="C33" s="2" t="s">
        <v>6</v>
      </c>
      <c r="D33" s="1" t="s">
        <v>339</v>
      </c>
      <c r="E33" s="3" t="s">
        <v>820</v>
      </c>
      <c r="F33" s="4">
        <f t="shared" ref="F33:F42" si="18">H33/1.25</f>
        <v>79.527999999999992</v>
      </c>
      <c r="G33" s="4">
        <f t="shared" ref="G33:G43" si="19">H33-F33</f>
        <v>19.882000000000005</v>
      </c>
      <c r="H33" s="4">
        <v>99.41</v>
      </c>
      <c r="I33" s="5" t="s">
        <v>820</v>
      </c>
      <c r="J33" s="4">
        <f t="shared" ref="J33:J43" si="20">H33</f>
        <v>99.41</v>
      </c>
      <c r="K33" s="2"/>
      <c r="L33" s="2" t="s">
        <v>789</v>
      </c>
    </row>
    <row r="34" spans="2:12" ht="27" customHeight="1" x14ac:dyDescent="0.25">
      <c r="B34" s="1" t="s">
        <v>842</v>
      </c>
      <c r="C34" s="2" t="s">
        <v>73</v>
      </c>
      <c r="D34" s="1" t="s">
        <v>794</v>
      </c>
      <c r="E34" s="3" t="s">
        <v>843</v>
      </c>
      <c r="F34" s="4">
        <f>H34/1.05</f>
        <v>148.16190476190474</v>
      </c>
      <c r="G34" s="4">
        <f t="shared" si="19"/>
        <v>7.4080952380952567</v>
      </c>
      <c r="H34" s="4">
        <v>155.57</v>
      </c>
      <c r="I34" s="5" t="s">
        <v>844</v>
      </c>
      <c r="J34" s="4">
        <f t="shared" si="20"/>
        <v>155.57</v>
      </c>
      <c r="K34" s="2"/>
      <c r="L34" s="2" t="s">
        <v>789</v>
      </c>
    </row>
    <row r="35" spans="2:12" ht="27" customHeight="1" x14ac:dyDescent="0.25">
      <c r="B35" s="22" t="s">
        <v>857</v>
      </c>
      <c r="C35" s="2" t="s">
        <v>845</v>
      </c>
      <c r="D35" s="1" t="s">
        <v>777</v>
      </c>
      <c r="E35" s="3" t="s">
        <v>709</v>
      </c>
      <c r="F35" s="4">
        <f t="shared" si="18"/>
        <v>591.36</v>
      </c>
      <c r="G35" s="4">
        <f t="shared" si="19"/>
        <v>147.84000000000003</v>
      </c>
      <c r="H35" s="4">
        <v>739.2</v>
      </c>
      <c r="I35" s="5" t="s">
        <v>846</v>
      </c>
      <c r="J35" s="4">
        <f t="shared" si="20"/>
        <v>739.2</v>
      </c>
      <c r="K35" s="2"/>
      <c r="L35" s="2" t="s">
        <v>789</v>
      </c>
    </row>
    <row r="36" spans="2:12" ht="27" customHeight="1" x14ac:dyDescent="0.25">
      <c r="B36" s="1" t="s">
        <v>847</v>
      </c>
      <c r="C36" s="2" t="s">
        <v>73</v>
      </c>
      <c r="D36" s="1" t="s">
        <v>794</v>
      </c>
      <c r="E36" s="3" t="s">
        <v>848</v>
      </c>
      <c r="F36" s="4">
        <v>31.08</v>
      </c>
      <c r="G36" s="4">
        <f t="shared" si="19"/>
        <v>1.5500000000000043</v>
      </c>
      <c r="H36" s="4">
        <v>32.630000000000003</v>
      </c>
      <c r="I36" s="5" t="s">
        <v>848</v>
      </c>
      <c r="J36" s="4">
        <f t="shared" si="20"/>
        <v>32.630000000000003</v>
      </c>
      <c r="K36" s="2"/>
      <c r="L36" s="2" t="s">
        <v>789</v>
      </c>
    </row>
    <row r="37" spans="2:12" ht="27" customHeight="1" x14ac:dyDescent="0.25">
      <c r="B37" s="1" t="s">
        <v>849</v>
      </c>
      <c r="C37" s="2" t="s">
        <v>14</v>
      </c>
      <c r="D37" s="1" t="s">
        <v>48</v>
      </c>
      <c r="E37" s="3" t="s">
        <v>829</v>
      </c>
      <c r="F37" s="4">
        <f t="shared" si="18"/>
        <v>93.903999999999996</v>
      </c>
      <c r="G37" s="4">
        <f t="shared" si="19"/>
        <v>23.475999999999999</v>
      </c>
      <c r="H37" s="4">
        <v>117.38</v>
      </c>
      <c r="I37" s="5" t="s">
        <v>850</v>
      </c>
      <c r="J37" s="4">
        <f t="shared" si="20"/>
        <v>117.38</v>
      </c>
      <c r="K37" s="2"/>
      <c r="L37" s="2" t="s">
        <v>789</v>
      </c>
    </row>
    <row r="38" spans="2:12" ht="27" customHeight="1" x14ac:dyDescent="0.25">
      <c r="B38" s="1" t="s">
        <v>851</v>
      </c>
      <c r="C38" s="2" t="s">
        <v>13</v>
      </c>
      <c r="D38" s="1" t="s">
        <v>48</v>
      </c>
      <c r="E38" s="3" t="s">
        <v>814</v>
      </c>
      <c r="F38" s="4">
        <f t="shared" si="18"/>
        <v>198.904</v>
      </c>
      <c r="G38" s="4">
        <f t="shared" si="19"/>
        <v>49.725999999999999</v>
      </c>
      <c r="H38" s="4">
        <v>248.63</v>
      </c>
      <c r="I38" s="5" t="s">
        <v>850</v>
      </c>
      <c r="J38" s="4">
        <f t="shared" si="20"/>
        <v>248.63</v>
      </c>
      <c r="K38" s="2"/>
      <c r="L38" s="2" t="s">
        <v>789</v>
      </c>
    </row>
    <row r="39" spans="2:12" ht="27" customHeight="1" x14ac:dyDescent="0.25">
      <c r="B39" s="1" t="s">
        <v>851</v>
      </c>
      <c r="C39" s="2" t="s">
        <v>15</v>
      </c>
      <c r="D39" s="1" t="s">
        <v>48</v>
      </c>
      <c r="E39" s="3" t="s">
        <v>814</v>
      </c>
      <c r="F39" s="4">
        <f t="shared" ref="F39" si="21">H39/1.25</f>
        <v>79.56</v>
      </c>
      <c r="G39" s="4">
        <f t="shared" ref="G39" si="22">H39-F39</f>
        <v>19.89</v>
      </c>
      <c r="H39" s="4">
        <v>99.45</v>
      </c>
      <c r="I39" s="5" t="s">
        <v>850</v>
      </c>
      <c r="J39" s="4">
        <f t="shared" ref="J39" si="23">H39</f>
        <v>99.45</v>
      </c>
      <c r="K39" s="2"/>
      <c r="L39" s="2" t="s">
        <v>789</v>
      </c>
    </row>
    <row r="40" spans="2:12" ht="27" customHeight="1" x14ac:dyDescent="0.25">
      <c r="B40" s="1" t="s">
        <v>817</v>
      </c>
      <c r="C40" s="2" t="s">
        <v>818</v>
      </c>
      <c r="D40" s="1" t="s">
        <v>76</v>
      </c>
      <c r="E40" s="3" t="s">
        <v>805</v>
      </c>
      <c r="F40" s="4">
        <f t="shared" si="18"/>
        <v>950.976</v>
      </c>
      <c r="G40" s="4">
        <f t="shared" si="19"/>
        <v>237.74400000000003</v>
      </c>
      <c r="H40" s="4">
        <v>1188.72</v>
      </c>
      <c r="I40" s="5" t="s">
        <v>843</v>
      </c>
      <c r="J40" s="4">
        <f t="shared" si="20"/>
        <v>1188.72</v>
      </c>
      <c r="K40" s="2"/>
      <c r="L40" s="2" t="s">
        <v>789</v>
      </c>
    </row>
    <row r="41" spans="2:12" ht="27" customHeight="1" x14ac:dyDescent="0.25">
      <c r="B41" s="1" t="s">
        <v>817</v>
      </c>
      <c r="C41" s="2" t="s">
        <v>852</v>
      </c>
      <c r="D41" s="1" t="s">
        <v>76</v>
      </c>
      <c r="E41" s="3" t="s">
        <v>805</v>
      </c>
      <c r="F41" s="4">
        <f t="shared" si="18"/>
        <v>620.70399999999995</v>
      </c>
      <c r="G41" s="4">
        <f t="shared" si="19"/>
        <v>155.17600000000004</v>
      </c>
      <c r="H41" s="4">
        <v>775.88</v>
      </c>
      <c r="I41" s="5" t="s">
        <v>843</v>
      </c>
      <c r="J41" s="4">
        <f t="shared" si="20"/>
        <v>775.88</v>
      </c>
      <c r="K41" s="2"/>
      <c r="L41" s="2" t="s">
        <v>789</v>
      </c>
    </row>
    <row r="42" spans="2:12" ht="27" customHeight="1" x14ac:dyDescent="0.25">
      <c r="B42" s="1" t="s">
        <v>853</v>
      </c>
      <c r="C42" s="2" t="s">
        <v>845</v>
      </c>
      <c r="D42" s="1" t="s">
        <v>854</v>
      </c>
      <c r="E42" s="3" t="s">
        <v>850</v>
      </c>
      <c r="F42" s="4">
        <f t="shared" si="18"/>
        <v>415.608</v>
      </c>
      <c r="G42" s="4">
        <f t="shared" si="19"/>
        <v>103.90199999999999</v>
      </c>
      <c r="H42" s="4">
        <v>519.51</v>
      </c>
      <c r="I42" s="5" t="s">
        <v>844</v>
      </c>
      <c r="J42" s="4">
        <f t="shared" si="20"/>
        <v>519.51</v>
      </c>
      <c r="K42" s="2"/>
      <c r="L42" s="2" t="s">
        <v>789</v>
      </c>
    </row>
    <row r="43" spans="2:12" ht="27" customHeight="1" x14ac:dyDescent="0.25">
      <c r="B43" s="1" t="s">
        <v>855</v>
      </c>
      <c r="C43" s="2" t="s">
        <v>90</v>
      </c>
      <c r="D43" s="1" t="s">
        <v>856</v>
      </c>
      <c r="E43" s="3" t="s">
        <v>795</v>
      </c>
      <c r="F43" s="4">
        <v>17.940000000000001</v>
      </c>
      <c r="G43" s="4">
        <f t="shared" si="19"/>
        <v>0.89999999999999858</v>
      </c>
      <c r="H43" s="4">
        <v>18.84</v>
      </c>
      <c r="I43" s="5" t="s">
        <v>844</v>
      </c>
      <c r="J43" s="4">
        <f t="shared" si="20"/>
        <v>18.84</v>
      </c>
      <c r="K43" s="2"/>
      <c r="L43" s="2" t="s">
        <v>789</v>
      </c>
    </row>
    <row r="44" spans="2:12" ht="27" customHeight="1" x14ac:dyDescent="0.25">
      <c r="B44" s="1" t="s">
        <v>862</v>
      </c>
      <c r="C44" s="2" t="s">
        <v>12</v>
      </c>
      <c r="D44" s="1" t="s">
        <v>863</v>
      </c>
      <c r="E44" s="3" t="s">
        <v>864</v>
      </c>
      <c r="F44" s="4">
        <v>3163.29</v>
      </c>
      <c r="G44" s="4">
        <f t="shared" si="12"/>
        <v>630.30999999999995</v>
      </c>
      <c r="H44" s="4">
        <v>3793.6</v>
      </c>
      <c r="I44" s="5" t="s">
        <v>789</v>
      </c>
      <c r="J44" s="4">
        <f t="shared" si="13"/>
        <v>3793.6</v>
      </c>
      <c r="K44" s="2"/>
      <c r="L44" s="2" t="s">
        <v>789</v>
      </c>
    </row>
    <row r="45" spans="2:12" ht="27" customHeight="1" x14ac:dyDescent="0.25">
      <c r="B45" s="1" t="s">
        <v>862</v>
      </c>
      <c r="C45" s="2" t="s">
        <v>13</v>
      </c>
      <c r="D45" s="1" t="s">
        <v>863</v>
      </c>
      <c r="E45" s="3" t="s">
        <v>864</v>
      </c>
      <c r="F45" s="4">
        <f t="shared" ref="F45" si="24">H45/1.25</f>
        <v>15.744</v>
      </c>
      <c r="G45" s="4">
        <f t="shared" ref="G45" si="25">H45-F45</f>
        <v>3.9359999999999999</v>
      </c>
      <c r="H45" s="4">
        <v>19.68</v>
      </c>
      <c r="I45" s="5" t="s">
        <v>789</v>
      </c>
      <c r="J45" s="4">
        <f t="shared" ref="J45" si="26">H45</f>
        <v>19.68</v>
      </c>
      <c r="K45" s="2"/>
      <c r="L45" s="2" t="s">
        <v>789</v>
      </c>
    </row>
    <row r="46" spans="2:12" ht="27" customHeight="1" x14ac:dyDescent="0.25">
      <c r="B46" s="1" t="s">
        <v>865</v>
      </c>
      <c r="C46" s="9" t="s">
        <v>62</v>
      </c>
      <c r="D46" s="1" t="s">
        <v>863</v>
      </c>
      <c r="E46" s="3" t="s">
        <v>864</v>
      </c>
      <c r="F46" s="4">
        <v>777.04</v>
      </c>
      <c r="G46" s="4">
        <f t="shared" ref="G46:G62" si="27">H46-F46</f>
        <v>161.22000000000003</v>
      </c>
      <c r="H46" s="4">
        <v>938.26</v>
      </c>
      <c r="I46" s="5" t="s">
        <v>789</v>
      </c>
      <c r="J46" s="4">
        <f t="shared" ref="J46:J62" si="28">H46</f>
        <v>938.26</v>
      </c>
      <c r="K46" s="2"/>
      <c r="L46" s="2" t="s">
        <v>789</v>
      </c>
    </row>
    <row r="47" spans="2:12" ht="27" customHeight="1" x14ac:dyDescent="0.25">
      <c r="B47" s="1" t="s">
        <v>866</v>
      </c>
      <c r="C47" s="9" t="s">
        <v>62</v>
      </c>
      <c r="D47" s="1" t="s">
        <v>867</v>
      </c>
      <c r="E47" s="3" t="s">
        <v>809</v>
      </c>
      <c r="F47" s="4">
        <f t="shared" ref="F47:F62" si="29">H47/1.25</f>
        <v>57.04</v>
      </c>
      <c r="G47" s="4">
        <f t="shared" si="27"/>
        <v>14.259999999999998</v>
      </c>
      <c r="H47" s="4">
        <v>71.3</v>
      </c>
      <c r="I47" s="5" t="s">
        <v>789</v>
      </c>
      <c r="J47" s="4">
        <f t="shared" si="28"/>
        <v>71.3</v>
      </c>
      <c r="K47" s="2"/>
      <c r="L47" s="2" t="s">
        <v>789</v>
      </c>
    </row>
    <row r="48" spans="2:12" ht="27" customHeight="1" x14ac:dyDescent="0.25">
      <c r="B48" s="1" t="s">
        <v>868</v>
      </c>
      <c r="C48" s="2" t="s">
        <v>13</v>
      </c>
      <c r="D48" s="1" t="s">
        <v>867</v>
      </c>
      <c r="E48" s="3" t="s">
        <v>829</v>
      </c>
      <c r="F48" s="4">
        <f t="shared" si="29"/>
        <v>51.648000000000003</v>
      </c>
      <c r="G48" s="4">
        <f t="shared" si="27"/>
        <v>12.911999999999999</v>
      </c>
      <c r="H48" s="4">
        <v>64.56</v>
      </c>
      <c r="I48" s="5" t="s">
        <v>789</v>
      </c>
      <c r="J48" s="4">
        <f t="shared" si="28"/>
        <v>64.56</v>
      </c>
      <c r="K48" s="2"/>
      <c r="L48" s="2" t="s">
        <v>789</v>
      </c>
    </row>
    <row r="49" spans="2:12" ht="27" customHeight="1" x14ac:dyDescent="0.25">
      <c r="B49" s="1" t="s">
        <v>869</v>
      </c>
      <c r="C49" s="2" t="s">
        <v>13</v>
      </c>
      <c r="D49" s="1" t="s">
        <v>867</v>
      </c>
      <c r="E49" s="3" t="s">
        <v>809</v>
      </c>
      <c r="F49" s="4">
        <f t="shared" si="29"/>
        <v>33.983999999999995</v>
      </c>
      <c r="G49" s="4">
        <f t="shared" si="27"/>
        <v>8.4960000000000022</v>
      </c>
      <c r="H49" s="4">
        <v>42.48</v>
      </c>
      <c r="I49" s="5" t="s">
        <v>789</v>
      </c>
      <c r="J49" s="4">
        <f t="shared" si="28"/>
        <v>42.48</v>
      </c>
      <c r="K49" s="2"/>
      <c r="L49" s="2" t="s">
        <v>789</v>
      </c>
    </row>
    <row r="50" spans="2:12" ht="27" customHeight="1" x14ac:dyDescent="0.25">
      <c r="B50" s="1" t="s">
        <v>870</v>
      </c>
      <c r="C50" s="2" t="s">
        <v>13</v>
      </c>
      <c r="D50" s="1" t="s">
        <v>867</v>
      </c>
      <c r="E50" s="3" t="s">
        <v>795</v>
      </c>
      <c r="F50" s="4">
        <f t="shared" ref="F50:F54" si="30">H50/1.25</f>
        <v>299.584</v>
      </c>
      <c r="G50" s="4">
        <f t="shared" ref="G50:G55" si="31">H50-F50</f>
        <v>74.896000000000015</v>
      </c>
      <c r="H50" s="4">
        <v>374.48</v>
      </c>
      <c r="I50" s="5" t="s">
        <v>789</v>
      </c>
      <c r="J50" s="4">
        <f t="shared" ref="J50:J55" si="32">H50</f>
        <v>374.48</v>
      </c>
      <c r="K50" s="2"/>
      <c r="L50" s="2" t="s">
        <v>789</v>
      </c>
    </row>
    <row r="51" spans="2:12" ht="27" customHeight="1" x14ac:dyDescent="0.25">
      <c r="B51" s="1" t="s">
        <v>630</v>
      </c>
      <c r="C51" s="2" t="s">
        <v>631</v>
      </c>
      <c r="D51" s="1" t="s">
        <v>632</v>
      </c>
      <c r="E51" s="3" t="s">
        <v>787</v>
      </c>
      <c r="F51" s="4">
        <f t="shared" si="30"/>
        <v>1260.8719999999998</v>
      </c>
      <c r="G51" s="4">
        <f t="shared" si="31"/>
        <v>315.21800000000007</v>
      </c>
      <c r="H51" s="4">
        <v>1576.09</v>
      </c>
      <c r="I51" s="5" t="s">
        <v>789</v>
      </c>
      <c r="J51" s="4">
        <f t="shared" si="32"/>
        <v>1576.09</v>
      </c>
      <c r="K51" s="2"/>
      <c r="L51" s="2" t="s">
        <v>789</v>
      </c>
    </row>
    <row r="52" spans="2:12" ht="27" customHeight="1" x14ac:dyDescent="0.25">
      <c r="B52" s="1" t="s">
        <v>871</v>
      </c>
      <c r="C52" s="2" t="s">
        <v>16</v>
      </c>
      <c r="D52" s="1" t="s">
        <v>872</v>
      </c>
      <c r="E52" s="3" t="s">
        <v>787</v>
      </c>
      <c r="F52" s="4">
        <f>H52/1.13</f>
        <v>422.43362831858411</v>
      </c>
      <c r="G52" s="4">
        <f t="shared" si="31"/>
        <v>54.91637168141591</v>
      </c>
      <c r="H52" s="4">
        <v>477.35</v>
      </c>
      <c r="I52" s="5" t="s">
        <v>789</v>
      </c>
      <c r="J52" s="4">
        <f t="shared" si="32"/>
        <v>477.35</v>
      </c>
      <c r="K52" s="2"/>
      <c r="L52" s="2" t="s">
        <v>789</v>
      </c>
    </row>
    <row r="53" spans="2:12" ht="27" customHeight="1" x14ac:dyDescent="0.25">
      <c r="B53" s="1" t="s">
        <v>873</v>
      </c>
      <c r="C53" s="2" t="s">
        <v>874</v>
      </c>
      <c r="D53" s="1" t="s">
        <v>875</v>
      </c>
      <c r="E53" s="3" t="s">
        <v>848</v>
      </c>
      <c r="F53" s="4">
        <f t="shared" si="30"/>
        <v>1486.4879999999998</v>
      </c>
      <c r="G53" s="4">
        <f t="shared" si="31"/>
        <v>371.62200000000007</v>
      </c>
      <c r="H53" s="4">
        <v>1858.11</v>
      </c>
      <c r="I53" s="5" t="s">
        <v>789</v>
      </c>
      <c r="J53" s="4">
        <f t="shared" si="32"/>
        <v>1858.11</v>
      </c>
      <c r="K53" s="2"/>
      <c r="L53" s="2" t="s">
        <v>789</v>
      </c>
    </row>
    <row r="54" spans="2:12" ht="27" customHeight="1" x14ac:dyDescent="0.25">
      <c r="B54" s="1" t="s">
        <v>876</v>
      </c>
      <c r="C54" s="2" t="s">
        <v>14</v>
      </c>
      <c r="D54" s="1" t="s">
        <v>48</v>
      </c>
      <c r="E54" s="3" t="s">
        <v>789</v>
      </c>
      <c r="F54" s="4">
        <f t="shared" si="30"/>
        <v>32.4</v>
      </c>
      <c r="G54" s="4">
        <f t="shared" si="31"/>
        <v>8.1000000000000014</v>
      </c>
      <c r="H54" s="4">
        <v>40.5</v>
      </c>
      <c r="I54" s="5" t="s">
        <v>789</v>
      </c>
      <c r="J54" s="4">
        <f t="shared" si="32"/>
        <v>40.5</v>
      </c>
      <c r="K54" s="2"/>
      <c r="L54" s="2" t="s">
        <v>789</v>
      </c>
    </row>
    <row r="55" spans="2:12" ht="27" customHeight="1" x14ac:dyDescent="0.25">
      <c r="B55" s="1" t="s">
        <v>877</v>
      </c>
      <c r="C55" s="9" t="s">
        <v>878</v>
      </c>
      <c r="D55" s="1" t="s">
        <v>48</v>
      </c>
      <c r="E55" s="3" t="s">
        <v>864</v>
      </c>
      <c r="F55" s="4">
        <v>465.3</v>
      </c>
      <c r="G55" s="4">
        <f t="shared" si="31"/>
        <v>23.269999999999982</v>
      </c>
      <c r="H55" s="4">
        <v>488.57</v>
      </c>
      <c r="I55" s="5" t="s">
        <v>789</v>
      </c>
      <c r="J55" s="4">
        <f t="shared" si="32"/>
        <v>488.57</v>
      </c>
      <c r="K55" s="2"/>
      <c r="L55" s="2" t="s">
        <v>789</v>
      </c>
    </row>
    <row r="56" spans="2:12" ht="27" customHeight="1" x14ac:dyDescent="0.25">
      <c r="B56" s="1" t="s">
        <v>156</v>
      </c>
      <c r="C56" s="9" t="s">
        <v>878</v>
      </c>
      <c r="D56" s="1" t="s">
        <v>881</v>
      </c>
      <c r="E56" s="3" t="s">
        <v>864</v>
      </c>
      <c r="F56" s="4">
        <v>241.02</v>
      </c>
      <c r="G56" s="4">
        <f t="shared" si="27"/>
        <v>12.049999999999983</v>
      </c>
      <c r="H56" s="4">
        <v>253.07</v>
      </c>
      <c r="I56" s="5" t="s">
        <v>789</v>
      </c>
      <c r="J56" s="4">
        <f t="shared" si="28"/>
        <v>253.07</v>
      </c>
      <c r="K56" s="2"/>
      <c r="L56" s="2" t="s">
        <v>789</v>
      </c>
    </row>
    <row r="57" spans="2:12" ht="27" customHeight="1" x14ac:dyDescent="0.25">
      <c r="B57" s="1" t="s">
        <v>882</v>
      </c>
      <c r="C57" s="2" t="s">
        <v>153</v>
      </c>
      <c r="D57" s="1" t="s">
        <v>154</v>
      </c>
      <c r="E57" s="3" t="s">
        <v>789</v>
      </c>
      <c r="F57" s="4">
        <f t="shared" si="29"/>
        <v>19.512</v>
      </c>
      <c r="G57" s="4">
        <f t="shared" si="27"/>
        <v>4.8780000000000001</v>
      </c>
      <c r="H57" s="4">
        <v>24.39</v>
      </c>
      <c r="I57" s="5" t="s">
        <v>789</v>
      </c>
      <c r="J57" s="4">
        <f t="shared" si="28"/>
        <v>24.39</v>
      </c>
      <c r="K57" s="2"/>
      <c r="L57" s="2" t="s">
        <v>789</v>
      </c>
    </row>
    <row r="58" spans="2:12" ht="27" customHeight="1" x14ac:dyDescent="0.25">
      <c r="B58" s="1" t="s">
        <v>883</v>
      </c>
      <c r="C58" s="2" t="s">
        <v>10</v>
      </c>
      <c r="D58" s="1" t="s">
        <v>89</v>
      </c>
      <c r="E58" s="3" t="s">
        <v>820</v>
      </c>
      <c r="F58" s="4">
        <v>8.3699999999999992</v>
      </c>
      <c r="G58" s="4">
        <f t="shared" si="27"/>
        <v>0.41999999999999993</v>
      </c>
      <c r="H58" s="4">
        <v>8.7899999999999991</v>
      </c>
      <c r="I58" s="5" t="s">
        <v>848</v>
      </c>
      <c r="J58" s="4">
        <f t="shared" si="28"/>
        <v>8.7899999999999991</v>
      </c>
      <c r="K58" s="2"/>
      <c r="L58" s="2" t="s">
        <v>789</v>
      </c>
    </row>
    <row r="59" spans="2:12" ht="27" customHeight="1" x14ac:dyDescent="0.25">
      <c r="B59" s="3" t="s">
        <v>67</v>
      </c>
      <c r="C59" s="2" t="s">
        <v>11</v>
      </c>
      <c r="D59" s="1" t="s">
        <v>68</v>
      </c>
      <c r="E59" s="3" t="s">
        <v>885</v>
      </c>
      <c r="F59" s="4">
        <f t="shared" ref="F59:F60" si="33">H59/1.25</f>
        <v>61.991999999999997</v>
      </c>
      <c r="G59" s="4">
        <f t="shared" si="27"/>
        <v>15.497999999999998</v>
      </c>
      <c r="H59" s="4">
        <v>77.489999999999995</v>
      </c>
      <c r="I59" s="5" t="s">
        <v>789</v>
      </c>
      <c r="J59" s="4">
        <f t="shared" si="28"/>
        <v>77.489999999999995</v>
      </c>
      <c r="K59" s="2"/>
      <c r="L59" s="2" t="s">
        <v>789</v>
      </c>
    </row>
    <row r="60" spans="2:12" ht="27" customHeight="1" x14ac:dyDescent="0.25">
      <c r="B60" s="3" t="s">
        <v>67</v>
      </c>
      <c r="C60" s="2" t="s">
        <v>7</v>
      </c>
      <c r="D60" s="1" t="s">
        <v>68</v>
      </c>
      <c r="E60" s="3" t="s">
        <v>886</v>
      </c>
      <c r="F60" s="4">
        <f t="shared" si="33"/>
        <v>4.7679999999999998</v>
      </c>
      <c r="G60" s="4">
        <f t="shared" si="27"/>
        <v>1.1920000000000002</v>
      </c>
      <c r="H60" s="4">
        <v>5.96</v>
      </c>
      <c r="I60" s="5" t="s">
        <v>789</v>
      </c>
      <c r="J60" s="4">
        <f t="shared" si="28"/>
        <v>5.96</v>
      </c>
      <c r="K60" s="2"/>
      <c r="L60" s="2" t="s">
        <v>789</v>
      </c>
    </row>
    <row r="61" spans="2:12" ht="27" customHeight="1" x14ac:dyDescent="0.25">
      <c r="B61" s="1" t="s">
        <v>887</v>
      </c>
      <c r="C61" s="2" t="s">
        <v>50</v>
      </c>
      <c r="D61" s="1" t="s">
        <v>888</v>
      </c>
      <c r="E61" s="3" t="s">
        <v>787</v>
      </c>
      <c r="F61" s="4">
        <f t="shared" si="29"/>
        <v>66.287999999999997</v>
      </c>
      <c r="G61" s="4">
        <f t="shared" si="27"/>
        <v>16.572000000000003</v>
      </c>
      <c r="H61" s="4">
        <v>82.86</v>
      </c>
      <c r="I61" s="5" t="s">
        <v>789</v>
      </c>
      <c r="J61" s="4">
        <f t="shared" si="28"/>
        <v>82.86</v>
      </c>
      <c r="K61" s="2"/>
      <c r="L61" s="2" t="s">
        <v>789</v>
      </c>
    </row>
    <row r="62" spans="2:12" ht="27" customHeight="1" x14ac:dyDescent="0.25">
      <c r="B62" s="1" t="s">
        <v>889</v>
      </c>
      <c r="C62" s="9" t="s">
        <v>62</v>
      </c>
      <c r="D62" s="1" t="s">
        <v>48</v>
      </c>
      <c r="E62" s="3" t="s">
        <v>864</v>
      </c>
      <c r="F62" s="4">
        <f t="shared" si="29"/>
        <v>377.68</v>
      </c>
      <c r="G62" s="4">
        <f t="shared" si="27"/>
        <v>94.420000000000016</v>
      </c>
      <c r="H62" s="4">
        <v>472.1</v>
      </c>
      <c r="I62" s="5" t="s">
        <v>789</v>
      </c>
      <c r="J62" s="4">
        <f t="shared" si="28"/>
        <v>472.1</v>
      </c>
      <c r="K62" s="2"/>
      <c r="L62" s="2" t="s">
        <v>789</v>
      </c>
    </row>
    <row r="63" spans="2:12" ht="27" customHeight="1" x14ac:dyDescent="0.25">
      <c r="B63" s="1" t="s">
        <v>802</v>
      </c>
      <c r="C63" s="2" t="s">
        <v>13</v>
      </c>
      <c r="D63" s="1" t="s">
        <v>48</v>
      </c>
      <c r="E63" s="3" t="s">
        <v>804</v>
      </c>
      <c r="F63" s="4">
        <f t="shared" ref="F63:F65" si="34">H63/1.25</f>
        <v>95.087999999999994</v>
      </c>
      <c r="G63" s="4">
        <f t="shared" ref="G63:G68" si="35">H63-F63</f>
        <v>23.772000000000006</v>
      </c>
      <c r="H63" s="4">
        <v>118.86</v>
      </c>
      <c r="I63" s="5" t="s">
        <v>789</v>
      </c>
      <c r="J63" s="4">
        <f t="shared" ref="J63:J67" si="36">H63</f>
        <v>118.86</v>
      </c>
      <c r="K63" s="2"/>
      <c r="L63" s="2" t="s">
        <v>789</v>
      </c>
    </row>
    <row r="64" spans="2:12" ht="27" customHeight="1" x14ac:dyDescent="0.25">
      <c r="B64" s="1" t="s">
        <v>802</v>
      </c>
      <c r="C64" s="2" t="s">
        <v>15</v>
      </c>
      <c r="D64" s="1" t="s">
        <v>48</v>
      </c>
      <c r="E64" s="3" t="s">
        <v>804</v>
      </c>
      <c r="F64" s="4">
        <f t="shared" ref="F64" si="37">H64/1.25</f>
        <v>159.12</v>
      </c>
      <c r="G64" s="4">
        <f t="shared" ref="G64" si="38">H64-F64</f>
        <v>39.78</v>
      </c>
      <c r="H64" s="4">
        <v>198.9</v>
      </c>
      <c r="I64" s="5" t="s">
        <v>789</v>
      </c>
      <c r="J64" s="4">
        <f t="shared" ref="J64" si="39">H64</f>
        <v>198.9</v>
      </c>
      <c r="K64" s="2"/>
      <c r="L64" s="2" t="s">
        <v>789</v>
      </c>
    </row>
    <row r="65" spans="2:12" ht="27" customHeight="1" x14ac:dyDescent="0.25">
      <c r="B65" s="1" t="s">
        <v>890</v>
      </c>
      <c r="C65" s="2" t="s">
        <v>13</v>
      </c>
      <c r="D65" s="1" t="s">
        <v>48</v>
      </c>
      <c r="E65" s="3" t="s">
        <v>844</v>
      </c>
      <c r="F65" s="4">
        <f t="shared" si="34"/>
        <v>75.463999999999999</v>
      </c>
      <c r="G65" s="4">
        <f t="shared" si="35"/>
        <v>18.866</v>
      </c>
      <c r="H65" s="4">
        <v>94.33</v>
      </c>
      <c r="I65" s="5" t="s">
        <v>789</v>
      </c>
      <c r="J65" s="4">
        <f t="shared" si="36"/>
        <v>94.33</v>
      </c>
      <c r="K65" s="2"/>
      <c r="L65" s="2" t="s">
        <v>789</v>
      </c>
    </row>
    <row r="66" spans="2:12" ht="27" customHeight="1" x14ac:dyDescent="0.25">
      <c r="B66" s="1" t="s">
        <v>890</v>
      </c>
      <c r="C66" s="2" t="s">
        <v>15</v>
      </c>
      <c r="D66" s="1" t="s">
        <v>48</v>
      </c>
      <c r="E66" s="3" t="s">
        <v>844</v>
      </c>
      <c r="F66" s="4">
        <f t="shared" ref="F66" si="40">H66/1.25</f>
        <v>159.12</v>
      </c>
      <c r="G66" s="4">
        <f t="shared" ref="G66" si="41">H66-F66</f>
        <v>39.78</v>
      </c>
      <c r="H66" s="4">
        <v>198.9</v>
      </c>
      <c r="I66" s="5" t="s">
        <v>789</v>
      </c>
      <c r="J66" s="4">
        <f t="shared" ref="J66" si="42">H66</f>
        <v>198.9</v>
      </c>
      <c r="K66" s="2"/>
      <c r="L66" s="2" t="s">
        <v>789</v>
      </c>
    </row>
    <row r="67" spans="2:12" ht="27" customHeight="1" x14ac:dyDescent="0.25">
      <c r="B67" s="1" t="s">
        <v>891</v>
      </c>
      <c r="C67" s="2" t="s">
        <v>73</v>
      </c>
      <c r="D67" s="1" t="s">
        <v>794</v>
      </c>
      <c r="E67" s="3" t="s">
        <v>789</v>
      </c>
      <c r="F67" s="4">
        <f>H67/1.05</f>
        <v>118.14285714285714</v>
      </c>
      <c r="G67" s="4">
        <f t="shared" si="35"/>
        <v>5.9071428571428584</v>
      </c>
      <c r="H67" s="4">
        <v>124.05</v>
      </c>
      <c r="I67" s="5" t="s">
        <v>789</v>
      </c>
      <c r="J67" s="4">
        <f t="shared" si="36"/>
        <v>124.05</v>
      </c>
      <c r="K67" s="2"/>
      <c r="L67" s="2" t="s">
        <v>789</v>
      </c>
    </row>
    <row r="68" spans="2:12" ht="27" customHeight="1" x14ac:dyDescent="0.25">
      <c r="B68" s="3" t="s">
        <v>871</v>
      </c>
      <c r="C68" s="2" t="s">
        <v>18</v>
      </c>
      <c r="D68" s="1" t="s">
        <v>61</v>
      </c>
      <c r="E68" s="3" t="s">
        <v>787</v>
      </c>
      <c r="F68" s="4">
        <f>H68/1.13</f>
        <v>296.8230088495576</v>
      </c>
      <c r="G68" s="4">
        <f t="shared" si="35"/>
        <v>38.586991150442429</v>
      </c>
      <c r="H68" s="4">
        <v>335.41</v>
      </c>
      <c r="I68" s="5" t="s">
        <v>789</v>
      </c>
      <c r="J68" s="4">
        <f>H68</f>
        <v>335.41</v>
      </c>
      <c r="K68" s="2"/>
      <c r="L68" s="2" t="s">
        <v>789</v>
      </c>
    </row>
    <row r="69" spans="2:12" ht="27" customHeight="1" x14ac:dyDescent="0.25">
      <c r="B69" s="1" t="s">
        <v>69</v>
      </c>
      <c r="C69" s="2" t="s">
        <v>5</v>
      </c>
      <c r="D69" s="1" t="s">
        <v>70</v>
      </c>
      <c r="E69" s="8" t="s">
        <v>787</v>
      </c>
      <c r="F69" s="4">
        <f>H69/1.13</f>
        <v>2145.8141592920356</v>
      </c>
      <c r="G69" s="4">
        <f>H69-F69</f>
        <v>278.9558407079644</v>
      </c>
      <c r="H69" s="4">
        <v>2424.77</v>
      </c>
      <c r="I69" s="5" t="s">
        <v>789</v>
      </c>
      <c r="J69" s="4">
        <f>H69</f>
        <v>2424.77</v>
      </c>
      <c r="K69" s="2"/>
      <c r="L69" s="2" t="s">
        <v>789</v>
      </c>
    </row>
    <row r="70" spans="2:12" ht="27" customHeight="1" x14ac:dyDescent="0.25">
      <c r="B70" s="1" t="s">
        <v>910</v>
      </c>
      <c r="C70" s="2" t="s">
        <v>90</v>
      </c>
      <c r="D70" s="1" t="s">
        <v>911</v>
      </c>
      <c r="E70" s="3" t="s">
        <v>912</v>
      </c>
      <c r="F70" s="4">
        <f>H70/1.05</f>
        <v>58.447619047619042</v>
      </c>
      <c r="G70" s="4">
        <f t="shared" ref="G70:G72" si="43">H70-F70</f>
        <v>2.922380952380955</v>
      </c>
      <c r="H70" s="4">
        <v>61.37</v>
      </c>
      <c r="I70" s="5" t="s">
        <v>804</v>
      </c>
      <c r="J70" s="4">
        <f t="shared" ref="J70:J72" si="44">H70</f>
        <v>61.37</v>
      </c>
      <c r="K70" s="2"/>
      <c r="L70" s="2" t="s">
        <v>789</v>
      </c>
    </row>
    <row r="71" spans="2:12" ht="27" customHeight="1" x14ac:dyDescent="0.25">
      <c r="B71" s="1" t="s">
        <v>915</v>
      </c>
      <c r="C71" s="2" t="s">
        <v>916</v>
      </c>
      <c r="D71" s="1" t="s">
        <v>917</v>
      </c>
      <c r="E71" s="3" t="s">
        <v>787</v>
      </c>
      <c r="F71" s="4">
        <v>413.9</v>
      </c>
      <c r="G71" s="4">
        <f t="shared" si="43"/>
        <v>0</v>
      </c>
      <c r="H71" s="4">
        <v>413.9</v>
      </c>
      <c r="I71" s="5" t="s">
        <v>787</v>
      </c>
      <c r="J71" s="4">
        <f t="shared" si="44"/>
        <v>413.9</v>
      </c>
      <c r="K71" s="2"/>
      <c r="L71" s="2" t="s">
        <v>789</v>
      </c>
    </row>
    <row r="72" spans="2:12" ht="27" customHeight="1" x14ac:dyDescent="0.25">
      <c r="B72" s="3" t="s">
        <v>929</v>
      </c>
      <c r="C72" s="9" t="s">
        <v>200</v>
      </c>
      <c r="D72" s="1" t="s">
        <v>194</v>
      </c>
      <c r="E72" s="8" t="s">
        <v>787</v>
      </c>
      <c r="F72" s="4">
        <f t="shared" ref="F72" si="45">H72/1.25</f>
        <v>7.7279999999999998</v>
      </c>
      <c r="G72" s="4">
        <f t="shared" si="43"/>
        <v>1.9320000000000004</v>
      </c>
      <c r="H72" s="4">
        <v>9.66</v>
      </c>
      <c r="I72" s="5" t="s">
        <v>789</v>
      </c>
      <c r="J72" s="4">
        <f t="shared" si="44"/>
        <v>9.66</v>
      </c>
      <c r="K72" s="2"/>
      <c r="L72" s="2" t="s">
        <v>789</v>
      </c>
    </row>
    <row r="73" spans="2:12" ht="27" customHeight="1" x14ac:dyDescent="0.25">
      <c r="B73" s="1" t="s">
        <v>858</v>
      </c>
      <c r="C73" s="2" t="s">
        <v>83</v>
      </c>
      <c r="D73" s="1" t="s">
        <v>859</v>
      </c>
      <c r="E73" s="3" t="s">
        <v>860</v>
      </c>
      <c r="F73" s="4">
        <f>H73/1.25</f>
        <v>31.119999999999997</v>
      </c>
      <c r="G73" s="4">
        <f>H73-F73</f>
        <v>7.7800000000000011</v>
      </c>
      <c r="H73" s="4">
        <v>38.9</v>
      </c>
      <c r="I73" s="5" t="s">
        <v>860</v>
      </c>
      <c r="J73" s="4">
        <f>H73</f>
        <v>38.9</v>
      </c>
      <c r="K73" s="2"/>
      <c r="L73" s="2" t="s">
        <v>861</v>
      </c>
    </row>
    <row r="74" spans="2:12" ht="27" customHeight="1" x14ac:dyDescent="0.25">
      <c r="B74" s="1" t="s">
        <v>879</v>
      </c>
      <c r="C74" s="2" t="s">
        <v>73</v>
      </c>
      <c r="D74" s="1" t="s">
        <v>74</v>
      </c>
      <c r="E74" s="3" t="s">
        <v>860</v>
      </c>
      <c r="F74" s="4">
        <f t="shared" si="14"/>
        <v>135.4</v>
      </c>
      <c r="G74" s="4">
        <f t="shared" si="12"/>
        <v>33.849999999999994</v>
      </c>
      <c r="H74" s="4">
        <v>169.25</v>
      </c>
      <c r="I74" s="5" t="s">
        <v>880</v>
      </c>
      <c r="J74" s="4">
        <f t="shared" si="13"/>
        <v>169.25</v>
      </c>
      <c r="K74" s="2"/>
      <c r="L74" s="2" t="s">
        <v>861</v>
      </c>
    </row>
    <row r="75" spans="2:12" ht="27" customHeight="1" x14ac:dyDescent="0.25">
      <c r="B75" s="3" t="s">
        <v>884</v>
      </c>
      <c r="C75" s="9" t="s">
        <v>791</v>
      </c>
      <c r="D75" s="1" t="s">
        <v>792</v>
      </c>
      <c r="E75" s="8" t="s">
        <v>860</v>
      </c>
      <c r="F75" s="4">
        <v>10.62</v>
      </c>
      <c r="G75" s="4">
        <f t="shared" si="12"/>
        <v>0</v>
      </c>
      <c r="H75" s="4">
        <v>10.62</v>
      </c>
      <c r="I75" s="5" t="s">
        <v>860</v>
      </c>
      <c r="J75" s="4">
        <f t="shared" si="13"/>
        <v>10.62</v>
      </c>
      <c r="K75" s="2"/>
      <c r="L75" s="2" t="s">
        <v>861</v>
      </c>
    </row>
    <row r="76" spans="2:12" ht="27" customHeight="1" x14ac:dyDescent="0.25">
      <c r="B76" s="1" t="s">
        <v>892</v>
      </c>
      <c r="C76" s="2" t="s">
        <v>73</v>
      </c>
      <c r="D76" s="1" t="s">
        <v>794</v>
      </c>
      <c r="E76" s="3" t="s">
        <v>893</v>
      </c>
      <c r="F76" s="4">
        <f>H76/1.05</f>
        <v>24.228571428571428</v>
      </c>
      <c r="G76" s="4">
        <f t="shared" si="12"/>
        <v>1.2114285714285735</v>
      </c>
      <c r="H76" s="4">
        <v>25.44</v>
      </c>
      <c r="I76" s="5" t="s">
        <v>893</v>
      </c>
      <c r="J76" s="4">
        <f t="shared" si="13"/>
        <v>25.44</v>
      </c>
      <c r="K76" s="2"/>
      <c r="L76" s="2" t="s">
        <v>861</v>
      </c>
    </row>
    <row r="77" spans="2:12" ht="27" customHeight="1" x14ac:dyDescent="0.25">
      <c r="B77" s="1" t="s">
        <v>894</v>
      </c>
      <c r="C77" s="2" t="s">
        <v>73</v>
      </c>
      <c r="D77" s="1" t="s">
        <v>794</v>
      </c>
      <c r="E77" s="3" t="s">
        <v>895</v>
      </c>
      <c r="F77" s="4">
        <f>H77/1.05</f>
        <v>34.514285714285712</v>
      </c>
      <c r="G77" s="4">
        <f t="shared" ref="G77:G78" si="46">H77-F77</f>
        <v>1.7257142857142895</v>
      </c>
      <c r="H77" s="4">
        <v>36.24</v>
      </c>
      <c r="I77" s="5" t="s">
        <v>895</v>
      </c>
      <c r="J77" s="4">
        <f t="shared" ref="J77:J78" si="47">H77</f>
        <v>36.24</v>
      </c>
      <c r="K77" s="2"/>
      <c r="L77" s="2" t="s">
        <v>861</v>
      </c>
    </row>
    <row r="78" spans="2:12" ht="27" customHeight="1" x14ac:dyDescent="0.25">
      <c r="B78" s="1" t="s">
        <v>52</v>
      </c>
      <c r="C78" s="2" t="s">
        <v>53</v>
      </c>
      <c r="D78" s="1" t="s">
        <v>54</v>
      </c>
      <c r="E78" s="3" t="s">
        <v>860</v>
      </c>
      <c r="F78" s="4">
        <f t="shared" ref="F78" si="48">H78/1.25</f>
        <v>10</v>
      </c>
      <c r="G78" s="4">
        <f t="shared" si="46"/>
        <v>2.5</v>
      </c>
      <c r="H78" s="4">
        <v>12.5</v>
      </c>
      <c r="I78" s="5" t="s">
        <v>895</v>
      </c>
      <c r="J78" s="4">
        <f t="shared" si="47"/>
        <v>12.5</v>
      </c>
      <c r="K78" s="2"/>
      <c r="L78" s="2" t="s">
        <v>861</v>
      </c>
    </row>
    <row r="79" spans="2:12" ht="27" customHeight="1" x14ac:dyDescent="0.25">
      <c r="B79" s="1" t="s">
        <v>896</v>
      </c>
      <c r="C79" s="2" t="s">
        <v>10</v>
      </c>
      <c r="D79" s="1" t="s">
        <v>897</v>
      </c>
      <c r="E79" s="3" t="s">
        <v>895</v>
      </c>
      <c r="F79" s="4">
        <v>69.03</v>
      </c>
      <c r="G79" s="4">
        <f t="shared" si="7"/>
        <v>8.9699999999999989</v>
      </c>
      <c r="H79" s="4">
        <v>78</v>
      </c>
      <c r="I79" s="5" t="s">
        <v>895</v>
      </c>
      <c r="J79" s="4">
        <f t="shared" si="8"/>
        <v>78</v>
      </c>
      <c r="K79" s="2"/>
      <c r="L79" s="2" t="s">
        <v>861</v>
      </c>
    </row>
    <row r="80" spans="2:12" ht="27" customHeight="1" x14ac:dyDescent="0.25">
      <c r="B80" s="1" t="s">
        <v>898</v>
      </c>
      <c r="C80" s="2" t="s">
        <v>73</v>
      </c>
      <c r="D80" s="1" t="s">
        <v>794</v>
      </c>
      <c r="E80" s="3" t="s">
        <v>895</v>
      </c>
      <c r="F80" s="4">
        <v>131.11000000000001</v>
      </c>
      <c r="G80" s="4">
        <f t="shared" si="7"/>
        <v>36.559999999999974</v>
      </c>
      <c r="H80" s="4">
        <v>167.67</v>
      </c>
      <c r="I80" s="5" t="s">
        <v>899</v>
      </c>
      <c r="J80" s="4">
        <f t="shared" si="8"/>
        <v>167.67</v>
      </c>
      <c r="K80" s="2"/>
      <c r="L80" s="2" t="s">
        <v>861</v>
      </c>
    </row>
    <row r="81" spans="2:12" ht="27" customHeight="1" x14ac:dyDescent="0.25">
      <c r="B81" s="1" t="s">
        <v>900</v>
      </c>
      <c r="C81" s="2" t="s">
        <v>535</v>
      </c>
      <c r="D81" s="9" t="s">
        <v>901</v>
      </c>
      <c r="E81" s="3" t="s">
        <v>902</v>
      </c>
      <c r="F81" s="4">
        <v>170</v>
      </c>
      <c r="G81" s="4">
        <f t="shared" ref="G81:G98" si="49">H81-F81</f>
        <v>0</v>
      </c>
      <c r="H81" s="4">
        <v>170</v>
      </c>
      <c r="I81" s="5" t="s">
        <v>902</v>
      </c>
      <c r="J81" s="4">
        <f t="shared" ref="J81:J98" si="50">H81</f>
        <v>170</v>
      </c>
      <c r="K81" s="2"/>
      <c r="L81" s="2" t="s">
        <v>861</v>
      </c>
    </row>
    <row r="82" spans="2:12" ht="27" customHeight="1" x14ac:dyDescent="0.25">
      <c r="B82" s="1" t="s">
        <v>904</v>
      </c>
      <c r="C82" s="2" t="s">
        <v>13</v>
      </c>
      <c r="D82" s="1" t="s">
        <v>48</v>
      </c>
      <c r="E82" s="3" t="s">
        <v>860</v>
      </c>
      <c r="F82" s="4">
        <f t="shared" ref="F82:F97" si="51">H82/1.25</f>
        <v>176.4</v>
      </c>
      <c r="G82" s="4">
        <f t="shared" si="49"/>
        <v>44.099999999999994</v>
      </c>
      <c r="H82" s="4">
        <v>220.5</v>
      </c>
      <c r="I82" s="5" t="s">
        <v>903</v>
      </c>
      <c r="J82" s="4">
        <f t="shared" si="50"/>
        <v>220.5</v>
      </c>
      <c r="K82" s="2"/>
      <c r="L82" s="2" t="s">
        <v>861</v>
      </c>
    </row>
    <row r="83" spans="2:12" ht="27" customHeight="1" x14ac:dyDescent="0.25">
      <c r="B83" s="1" t="s">
        <v>904</v>
      </c>
      <c r="C83" s="2" t="s">
        <v>15</v>
      </c>
      <c r="D83" s="1" t="s">
        <v>48</v>
      </c>
      <c r="E83" s="3" t="s">
        <v>860</v>
      </c>
      <c r="F83" s="4">
        <f t="shared" ref="F83" si="52">H83/1.25</f>
        <v>116.47999999999999</v>
      </c>
      <c r="G83" s="4">
        <f t="shared" ref="G83" si="53">H83-F83</f>
        <v>29.120000000000005</v>
      </c>
      <c r="H83" s="4">
        <v>145.6</v>
      </c>
      <c r="I83" s="5" t="s">
        <v>903</v>
      </c>
      <c r="J83" s="4">
        <f t="shared" ref="J83" si="54">H83</f>
        <v>145.6</v>
      </c>
      <c r="K83" s="2"/>
      <c r="L83" s="2" t="s">
        <v>861</v>
      </c>
    </row>
    <row r="84" spans="2:12" ht="27" customHeight="1" x14ac:dyDescent="0.25">
      <c r="B84" s="1" t="s">
        <v>905</v>
      </c>
      <c r="C84" s="2" t="s">
        <v>906</v>
      </c>
      <c r="D84" s="1" t="s">
        <v>907</v>
      </c>
      <c r="E84" s="3" t="s">
        <v>902</v>
      </c>
      <c r="F84" s="4">
        <v>230.19</v>
      </c>
      <c r="G84" s="4">
        <f t="shared" si="49"/>
        <v>0</v>
      </c>
      <c r="H84" s="4">
        <v>230.19</v>
      </c>
      <c r="I84" s="5" t="s">
        <v>902</v>
      </c>
      <c r="J84" s="4">
        <f t="shared" si="50"/>
        <v>230.19</v>
      </c>
      <c r="K84" s="2"/>
      <c r="L84" s="2" t="s">
        <v>861</v>
      </c>
    </row>
    <row r="85" spans="2:12" ht="27" customHeight="1" x14ac:dyDescent="0.25">
      <c r="B85" s="1" t="s">
        <v>55</v>
      </c>
      <c r="C85" s="2" t="s">
        <v>8</v>
      </c>
      <c r="D85" s="1" t="s">
        <v>56</v>
      </c>
      <c r="E85" s="3" t="s">
        <v>908</v>
      </c>
      <c r="F85" s="4">
        <f t="shared" ref="F85" si="55">H85/1.25</f>
        <v>79.632000000000005</v>
      </c>
      <c r="G85" s="4">
        <f t="shared" si="49"/>
        <v>19.908000000000001</v>
      </c>
      <c r="H85" s="4">
        <v>99.54</v>
      </c>
      <c r="I85" s="5" t="s">
        <v>908</v>
      </c>
      <c r="J85" s="4">
        <f t="shared" si="50"/>
        <v>99.54</v>
      </c>
      <c r="K85" s="2"/>
      <c r="L85" s="2" t="s">
        <v>861</v>
      </c>
    </row>
    <row r="86" spans="2:12" ht="27" customHeight="1" x14ac:dyDescent="0.25">
      <c r="B86" s="1" t="s">
        <v>909</v>
      </c>
      <c r="C86" s="2" t="s">
        <v>73</v>
      </c>
      <c r="D86" s="1" t="s">
        <v>794</v>
      </c>
      <c r="E86" s="3" t="s">
        <v>908</v>
      </c>
      <c r="F86" s="4">
        <v>27.17</v>
      </c>
      <c r="G86" s="4">
        <f t="shared" si="49"/>
        <v>1.3599999999999994</v>
      </c>
      <c r="H86" s="4">
        <v>28.53</v>
      </c>
      <c r="I86" s="5" t="s">
        <v>908</v>
      </c>
      <c r="J86" s="4">
        <f t="shared" si="50"/>
        <v>28.53</v>
      </c>
      <c r="K86" s="2"/>
      <c r="L86" s="2" t="s">
        <v>861</v>
      </c>
    </row>
    <row r="87" spans="2:12" ht="27" customHeight="1" x14ac:dyDescent="0.25">
      <c r="B87" s="1" t="s">
        <v>913</v>
      </c>
      <c r="C87" s="2" t="s">
        <v>14</v>
      </c>
      <c r="D87" s="1" t="s">
        <v>827</v>
      </c>
      <c r="E87" s="3" t="s">
        <v>908</v>
      </c>
      <c r="F87" s="4">
        <f t="shared" ref="F87:F96" si="56">H87/1.25</f>
        <v>14.303999999999998</v>
      </c>
      <c r="G87" s="4">
        <f t="shared" ref="G87:G96" si="57">H87-F87</f>
        <v>3.5760000000000005</v>
      </c>
      <c r="H87" s="4">
        <v>17.88</v>
      </c>
      <c r="I87" s="5" t="s">
        <v>914</v>
      </c>
      <c r="J87" s="4">
        <f t="shared" ref="J87:J96" si="58">H87</f>
        <v>17.88</v>
      </c>
      <c r="K87" s="2"/>
      <c r="L87" s="2" t="s">
        <v>861</v>
      </c>
    </row>
    <row r="88" spans="2:12" ht="27" customHeight="1" x14ac:dyDescent="0.25">
      <c r="B88" s="1" t="s">
        <v>918</v>
      </c>
      <c r="C88" s="2" t="s">
        <v>73</v>
      </c>
      <c r="D88" s="1" t="s">
        <v>794</v>
      </c>
      <c r="E88" s="3" t="s">
        <v>919</v>
      </c>
      <c r="F88" s="4">
        <v>36.11</v>
      </c>
      <c r="G88" s="4">
        <f t="shared" si="57"/>
        <v>1.8100000000000023</v>
      </c>
      <c r="H88" s="4">
        <v>37.92</v>
      </c>
      <c r="I88" s="5" t="s">
        <v>919</v>
      </c>
      <c r="J88" s="4">
        <f t="shared" si="58"/>
        <v>37.92</v>
      </c>
      <c r="K88" s="2"/>
      <c r="L88" s="2" t="s">
        <v>861</v>
      </c>
    </row>
    <row r="89" spans="2:12" ht="27" customHeight="1" x14ac:dyDescent="0.25">
      <c r="B89" s="1" t="s">
        <v>920</v>
      </c>
      <c r="C89" s="2" t="s">
        <v>73</v>
      </c>
      <c r="D89" s="1" t="s">
        <v>794</v>
      </c>
      <c r="E89" s="3" t="s">
        <v>919</v>
      </c>
      <c r="F89" s="4">
        <v>90.73</v>
      </c>
      <c r="G89" s="4">
        <f t="shared" si="57"/>
        <v>4.539999999999992</v>
      </c>
      <c r="H89" s="4">
        <v>95.27</v>
      </c>
      <c r="I89" s="5" t="s">
        <v>919</v>
      </c>
      <c r="J89" s="4">
        <f t="shared" si="58"/>
        <v>95.27</v>
      </c>
      <c r="K89" s="2"/>
      <c r="L89" s="2" t="s">
        <v>861</v>
      </c>
    </row>
    <row r="90" spans="2:12" ht="27" customHeight="1" x14ac:dyDescent="0.25">
      <c r="B90" s="1" t="s">
        <v>921</v>
      </c>
      <c r="C90" s="2" t="s">
        <v>13</v>
      </c>
      <c r="D90" s="1" t="s">
        <v>827</v>
      </c>
      <c r="E90" s="3" t="s">
        <v>919</v>
      </c>
      <c r="F90" s="4">
        <v>6.35</v>
      </c>
      <c r="G90" s="4">
        <f t="shared" si="57"/>
        <v>0.33000000000000007</v>
      </c>
      <c r="H90" s="4">
        <v>6.68</v>
      </c>
      <c r="I90" s="5" t="s">
        <v>919</v>
      </c>
      <c r="J90" s="4">
        <f t="shared" si="58"/>
        <v>6.68</v>
      </c>
      <c r="K90" s="2"/>
      <c r="L90" s="2" t="s">
        <v>861</v>
      </c>
    </row>
    <row r="91" spans="2:12" ht="27" customHeight="1" x14ac:dyDescent="0.25">
      <c r="B91" s="1" t="s">
        <v>921</v>
      </c>
      <c r="C91" s="2" t="s">
        <v>73</v>
      </c>
      <c r="D91" s="1" t="s">
        <v>827</v>
      </c>
      <c r="E91" s="3" t="s">
        <v>919</v>
      </c>
      <c r="F91" s="4">
        <f t="shared" ref="F91" si="59">H91/1.25</f>
        <v>7.6719999999999997</v>
      </c>
      <c r="G91" s="4">
        <f t="shared" ref="G91" si="60">H91-F91</f>
        <v>1.9180000000000001</v>
      </c>
      <c r="H91" s="4">
        <v>9.59</v>
      </c>
      <c r="I91" s="5" t="s">
        <v>919</v>
      </c>
      <c r="J91" s="4">
        <f t="shared" ref="J91" si="61">H91</f>
        <v>9.59</v>
      </c>
      <c r="K91" s="2"/>
      <c r="L91" s="2" t="s">
        <v>861</v>
      </c>
    </row>
    <row r="92" spans="2:12" ht="27" customHeight="1" x14ac:dyDescent="0.25">
      <c r="B92" s="1" t="s">
        <v>922</v>
      </c>
      <c r="C92" s="2" t="s">
        <v>923</v>
      </c>
      <c r="D92" s="1" t="s">
        <v>924</v>
      </c>
      <c r="E92" s="3" t="s">
        <v>919</v>
      </c>
      <c r="F92" s="4">
        <f t="shared" si="56"/>
        <v>473.98400000000004</v>
      </c>
      <c r="G92" s="4">
        <f t="shared" si="57"/>
        <v>118.49599999999998</v>
      </c>
      <c r="H92" s="4">
        <v>592.48</v>
      </c>
      <c r="I92" s="5" t="s">
        <v>919</v>
      </c>
      <c r="J92" s="4">
        <f t="shared" si="58"/>
        <v>592.48</v>
      </c>
      <c r="K92" s="2"/>
      <c r="L92" s="2" t="s">
        <v>861</v>
      </c>
    </row>
    <row r="93" spans="2:12" ht="27" customHeight="1" x14ac:dyDescent="0.25">
      <c r="B93" s="1" t="s">
        <v>925</v>
      </c>
      <c r="C93" s="2" t="s">
        <v>13</v>
      </c>
      <c r="D93" s="1" t="s">
        <v>48</v>
      </c>
      <c r="E93" s="3" t="s">
        <v>860</v>
      </c>
      <c r="F93" s="4">
        <f t="shared" si="56"/>
        <v>234.84</v>
      </c>
      <c r="G93" s="4">
        <f t="shared" si="57"/>
        <v>58.710000000000008</v>
      </c>
      <c r="H93" s="4">
        <v>293.55</v>
      </c>
      <c r="I93" s="5" t="s">
        <v>908</v>
      </c>
      <c r="J93" s="4">
        <f t="shared" si="58"/>
        <v>293.55</v>
      </c>
      <c r="K93" s="2"/>
      <c r="L93" s="2" t="s">
        <v>861</v>
      </c>
    </row>
    <row r="94" spans="2:12" ht="27" customHeight="1" x14ac:dyDescent="0.25">
      <c r="B94" s="1" t="s">
        <v>925</v>
      </c>
      <c r="C94" s="2" t="s">
        <v>15</v>
      </c>
      <c r="D94" s="1" t="s">
        <v>48</v>
      </c>
      <c r="E94" s="3" t="s">
        <v>860</v>
      </c>
      <c r="F94" s="4">
        <f t="shared" ref="F94" si="62">H94/1.25</f>
        <v>160.68</v>
      </c>
      <c r="G94" s="4">
        <f t="shared" ref="G94" si="63">H94-F94</f>
        <v>40.169999999999987</v>
      </c>
      <c r="H94" s="4">
        <v>200.85</v>
      </c>
      <c r="I94" s="5" t="s">
        <v>908</v>
      </c>
      <c r="J94" s="4">
        <f t="shared" ref="J94" si="64">H94</f>
        <v>200.85</v>
      </c>
      <c r="K94" s="2"/>
      <c r="L94" s="2" t="s">
        <v>861</v>
      </c>
    </row>
    <row r="95" spans="2:12" ht="27" customHeight="1" x14ac:dyDescent="0.25">
      <c r="B95" s="1" t="s">
        <v>926</v>
      </c>
      <c r="C95" s="2" t="s">
        <v>14</v>
      </c>
      <c r="D95" s="1" t="s">
        <v>48</v>
      </c>
      <c r="E95" s="3" t="s">
        <v>899</v>
      </c>
      <c r="F95" s="4">
        <f t="shared" si="56"/>
        <v>66.432000000000002</v>
      </c>
      <c r="G95" s="4">
        <f t="shared" si="57"/>
        <v>16.608000000000004</v>
      </c>
      <c r="H95" s="4">
        <v>83.04</v>
      </c>
      <c r="I95" s="5" t="s">
        <v>908</v>
      </c>
      <c r="J95" s="4">
        <f t="shared" si="58"/>
        <v>83.04</v>
      </c>
      <c r="K95" s="2"/>
      <c r="L95" s="2" t="s">
        <v>861</v>
      </c>
    </row>
    <row r="96" spans="2:12" ht="27" customHeight="1" x14ac:dyDescent="0.25">
      <c r="B96" s="1" t="s">
        <v>927</v>
      </c>
      <c r="C96" s="2" t="s">
        <v>93</v>
      </c>
      <c r="D96" s="1" t="s">
        <v>808</v>
      </c>
      <c r="E96" s="3" t="s">
        <v>860</v>
      </c>
      <c r="F96" s="4">
        <f t="shared" si="56"/>
        <v>165.648</v>
      </c>
      <c r="G96" s="4">
        <f t="shared" si="57"/>
        <v>41.412000000000006</v>
      </c>
      <c r="H96" s="4">
        <v>207.06</v>
      </c>
      <c r="I96" s="5" t="s">
        <v>928</v>
      </c>
      <c r="J96" s="4">
        <f t="shared" si="58"/>
        <v>207.06</v>
      </c>
      <c r="K96" s="2"/>
      <c r="L96" s="2" t="s">
        <v>861</v>
      </c>
    </row>
    <row r="97" spans="2:12" ht="27" customHeight="1" x14ac:dyDescent="0.25">
      <c r="B97" s="1" t="s">
        <v>930</v>
      </c>
      <c r="C97" s="2" t="s">
        <v>209</v>
      </c>
      <c r="D97" s="1" t="s">
        <v>931</v>
      </c>
      <c r="E97" s="3" t="s">
        <v>893</v>
      </c>
      <c r="F97" s="4">
        <f t="shared" si="51"/>
        <v>60</v>
      </c>
      <c r="G97" s="4">
        <f t="shared" si="49"/>
        <v>15</v>
      </c>
      <c r="H97" s="4">
        <v>75</v>
      </c>
      <c r="I97" s="5" t="s">
        <v>893</v>
      </c>
      <c r="J97" s="4">
        <f t="shared" si="50"/>
        <v>75</v>
      </c>
      <c r="K97" s="2"/>
      <c r="L97" s="2" t="s">
        <v>861</v>
      </c>
    </row>
    <row r="98" spans="2:12" ht="27" customHeight="1" x14ac:dyDescent="0.25">
      <c r="B98" s="1" t="s">
        <v>932</v>
      </c>
      <c r="C98" s="2" t="s">
        <v>73</v>
      </c>
      <c r="D98" s="1" t="s">
        <v>794</v>
      </c>
      <c r="E98" s="3" t="s">
        <v>933</v>
      </c>
      <c r="F98" s="4">
        <v>118.9</v>
      </c>
      <c r="G98" s="4">
        <f t="shared" si="49"/>
        <v>5.9499999999999886</v>
      </c>
      <c r="H98" s="4">
        <v>124.85</v>
      </c>
      <c r="I98" s="5" t="s">
        <v>933</v>
      </c>
      <c r="J98" s="4">
        <f t="shared" si="50"/>
        <v>124.85</v>
      </c>
      <c r="K98" s="2"/>
      <c r="L98" s="2" t="s">
        <v>861</v>
      </c>
    </row>
    <row r="99" spans="2:12" ht="27" customHeight="1" x14ac:dyDescent="0.25">
      <c r="B99" s="3" t="s">
        <v>934</v>
      </c>
      <c r="C99" s="9" t="s">
        <v>93</v>
      </c>
      <c r="D99" s="1" t="s">
        <v>808</v>
      </c>
      <c r="E99" s="8" t="s">
        <v>805</v>
      </c>
      <c r="F99" s="4">
        <f t="shared" ref="F99" si="65">H99/1.25</f>
        <v>97.344000000000008</v>
      </c>
      <c r="G99" s="4">
        <f t="shared" si="3"/>
        <v>24.335999999999999</v>
      </c>
      <c r="H99" s="4">
        <v>121.68</v>
      </c>
      <c r="I99" s="5" t="s">
        <v>933</v>
      </c>
      <c r="J99" s="4">
        <f t="shared" si="4"/>
        <v>121.68</v>
      </c>
      <c r="K99" s="2"/>
      <c r="L99" s="2" t="s">
        <v>861</v>
      </c>
    </row>
    <row r="100" spans="2:12" ht="27" customHeight="1" x14ac:dyDescent="0.25">
      <c r="B100" s="3" t="s">
        <v>935</v>
      </c>
      <c r="C100" s="2" t="s">
        <v>803</v>
      </c>
      <c r="D100" s="1" t="s">
        <v>827</v>
      </c>
      <c r="E100" s="8" t="s">
        <v>936</v>
      </c>
      <c r="F100" s="4">
        <f>H100/1.25</f>
        <v>7.32</v>
      </c>
      <c r="G100" s="4">
        <f t="shared" si="3"/>
        <v>1.83</v>
      </c>
      <c r="H100" s="4">
        <v>9.15</v>
      </c>
      <c r="I100" s="5" t="s">
        <v>933</v>
      </c>
      <c r="J100" s="4">
        <f t="shared" si="4"/>
        <v>9.15</v>
      </c>
      <c r="K100" s="2"/>
      <c r="L100" s="2" t="s">
        <v>861</v>
      </c>
    </row>
    <row r="101" spans="2:12" ht="27" customHeight="1" x14ac:dyDescent="0.25">
      <c r="B101" s="1" t="s">
        <v>937</v>
      </c>
      <c r="C101" s="9" t="s">
        <v>878</v>
      </c>
      <c r="D101" s="1" t="s">
        <v>881</v>
      </c>
      <c r="E101" s="3" t="s">
        <v>860</v>
      </c>
      <c r="F101" s="4">
        <f>H101/1.05</f>
        <v>490.27619047619044</v>
      </c>
      <c r="G101" s="4">
        <f t="shared" si="3"/>
        <v>24.513809523809527</v>
      </c>
      <c r="H101" s="4">
        <v>514.79</v>
      </c>
      <c r="I101" s="5" t="s">
        <v>936</v>
      </c>
      <c r="J101" s="4">
        <f t="shared" si="4"/>
        <v>514.79</v>
      </c>
      <c r="K101" s="2"/>
      <c r="L101" s="2" t="s">
        <v>861</v>
      </c>
    </row>
    <row r="102" spans="2:12" ht="27" customHeight="1" x14ac:dyDescent="0.25">
      <c r="B102" s="1" t="s">
        <v>938</v>
      </c>
      <c r="C102" s="9" t="s">
        <v>939</v>
      </c>
      <c r="D102" s="1" t="s">
        <v>940</v>
      </c>
      <c r="E102" s="3" t="s">
        <v>848</v>
      </c>
      <c r="F102" s="4">
        <f t="shared" ref="F102:F113" si="66">H102/1.25</f>
        <v>390</v>
      </c>
      <c r="G102" s="4">
        <f t="shared" si="3"/>
        <v>97.5</v>
      </c>
      <c r="H102" s="4">
        <v>487.5</v>
      </c>
      <c r="I102" s="5" t="s">
        <v>941</v>
      </c>
      <c r="J102" s="4">
        <f t="shared" si="4"/>
        <v>487.5</v>
      </c>
      <c r="K102" s="2"/>
      <c r="L102" s="2" t="s">
        <v>861</v>
      </c>
    </row>
    <row r="103" spans="2:12" ht="27" customHeight="1" x14ac:dyDescent="0.25">
      <c r="B103" s="1" t="s">
        <v>942</v>
      </c>
      <c r="C103" s="9" t="s">
        <v>93</v>
      </c>
      <c r="D103" s="1" t="s">
        <v>854</v>
      </c>
      <c r="E103" s="3" t="s">
        <v>943</v>
      </c>
      <c r="F103" s="4">
        <f>H103/1.25</f>
        <v>63.720000000000006</v>
      </c>
      <c r="G103" s="4">
        <f>H103-F103</f>
        <v>15.93</v>
      </c>
      <c r="H103" s="4">
        <v>79.650000000000006</v>
      </c>
      <c r="I103" s="5" t="s">
        <v>943</v>
      </c>
      <c r="J103" s="4">
        <f>H103</f>
        <v>79.650000000000006</v>
      </c>
      <c r="K103" s="2"/>
      <c r="L103" s="2" t="s">
        <v>861</v>
      </c>
    </row>
    <row r="104" spans="2:12" ht="27" customHeight="1" x14ac:dyDescent="0.25">
      <c r="B104" s="1" t="s">
        <v>871</v>
      </c>
      <c r="C104" s="2" t="s">
        <v>837</v>
      </c>
      <c r="D104" s="1" t="s">
        <v>838</v>
      </c>
      <c r="E104" s="3" t="s">
        <v>787</v>
      </c>
      <c r="F104" s="4">
        <f>H104/1.05</f>
        <v>2313.0190476190478</v>
      </c>
      <c r="G104" s="4">
        <f t="shared" si="3"/>
        <v>115.65095238095228</v>
      </c>
      <c r="H104" s="4">
        <v>2428.67</v>
      </c>
      <c r="I104" s="5" t="s">
        <v>789</v>
      </c>
      <c r="J104" s="4">
        <f t="shared" si="4"/>
        <v>2428.67</v>
      </c>
      <c r="K104" s="2"/>
      <c r="L104" s="2" t="s">
        <v>861</v>
      </c>
    </row>
    <row r="105" spans="2:12" ht="27" customHeight="1" x14ac:dyDescent="0.25">
      <c r="B105" s="1" t="s">
        <v>944</v>
      </c>
      <c r="C105" s="9" t="s">
        <v>73</v>
      </c>
      <c r="D105" s="1" t="s">
        <v>794</v>
      </c>
      <c r="E105" s="3" t="s">
        <v>945</v>
      </c>
      <c r="F105" s="4">
        <v>169.21</v>
      </c>
      <c r="G105" s="4">
        <f t="shared" si="3"/>
        <v>8.4599999999999795</v>
      </c>
      <c r="H105" s="4">
        <v>177.67</v>
      </c>
      <c r="I105" s="5" t="s">
        <v>946</v>
      </c>
      <c r="J105" s="4">
        <f t="shared" si="4"/>
        <v>177.67</v>
      </c>
      <c r="K105" s="2"/>
      <c r="L105" s="2" t="s">
        <v>861</v>
      </c>
    </row>
    <row r="106" spans="2:12" ht="27" customHeight="1" x14ac:dyDescent="0.25">
      <c r="B106" s="1" t="s">
        <v>69</v>
      </c>
      <c r="C106" s="2" t="s">
        <v>5</v>
      </c>
      <c r="D106" s="1" t="s">
        <v>70</v>
      </c>
      <c r="E106" s="8" t="s">
        <v>860</v>
      </c>
      <c r="F106" s="4">
        <f>H106/1.13</f>
        <v>2661.6371681415931</v>
      </c>
      <c r="G106" s="4">
        <f t="shared" si="3"/>
        <v>346.01283185840703</v>
      </c>
      <c r="H106" s="4">
        <v>3007.65</v>
      </c>
      <c r="I106" s="5" t="s">
        <v>946</v>
      </c>
      <c r="J106" s="4">
        <f t="shared" si="4"/>
        <v>3007.65</v>
      </c>
      <c r="K106" s="2"/>
      <c r="L106" s="2" t="s">
        <v>861</v>
      </c>
    </row>
    <row r="107" spans="2:12" ht="27" customHeight="1" x14ac:dyDescent="0.25">
      <c r="B107" s="1" t="s">
        <v>721</v>
      </c>
      <c r="C107" s="2" t="s">
        <v>722</v>
      </c>
      <c r="D107" s="1" t="s">
        <v>723</v>
      </c>
      <c r="E107" s="3" t="s">
        <v>864</v>
      </c>
      <c r="F107" s="4">
        <v>713.6</v>
      </c>
      <c r="G107" s="4">
        <f t="shared" si="3"/>
        <v>0</v>
      </c>
      <c r="H107" s="4">
        <v>713.6</v>
      </c>
      <c r="I107" s="5" t="s">
        <v>861</v>
      </c>
      <c r="J107" s="4">
        <f t="shared" si="4"/>
        <v>713.6</v>
      </c>
      <c r="K107" s="2"/>
      <c r="L107" s="2" t="s">
        <v>861</v>
      </c>
    </row>
    <row r="108" spans="2:12" ht="27" customHeight="1" x14ac:dyDescent="0.25">
      <c r="B108" s="1" t="s">
        <v>947</v>
      </c>
      <c r="C108" s="9" t="s">
        <v>50</v>
      </c>
      <c r="D108" s="1" t="s">
        <v>948</v>
      </c>
      <c r="E108" s="3" t="s">
        <v>860</v>
      </c>
      <c r="F108" s="4">
        <f t="shared" si="66"/>
        <v>116.83199999999999</v>
      </c>
      <c r="G108" s="4">
        <f t="shared" si="3"/>
        <v>29.207999999999998</v>
      </c>
      <c r="H108" s="4">
        <v>146.04</v>
      </c>
      <c r="I108" s="5" t="s">
        <v>861</v>
      </c>
      <c r="J108" s="4">
        <f t="shared" si="4"/>
        <v>146.04</v>
      </c>
      <c r="K108" s="2"/>
      <c r="L108" s="2" t="s">
        <v>861</v>
      </c>
    </row>
    <row r="109" spans="2:12" ht="27" customHeight="1" x14ac:dyDescent="0.25">
      <c r="B109" s="1" t="s">
        <v>949</v>
      </c>
      <c r="C109" s="9" t="s">
        <v>20</v>
      </c>
      <c r="D109" s="1" t="s">
        <v>339</v>
      </c>
      <c r="E109" s="3" t="s">
        <v>950</v>
      </c>
      <c r="F109" s="4">
        <f t="shared" si="66"/>
        <v>12.952000000000002</v>
      </c>
      <c r="G109" s="4">
        <f t="shared" si="3"/>
        <v>3.2379999999999995</v>
      </c>
      <c r="H109" s="4">
        <v>16.190000000000001</v>
      </c>
      <c r="I109" s="5" t="s">
        <v>861</v>
      </c>
      <c r="J109" s="4">
        <f t="shared" si="4"/>
        <v>16.190000000000001</v>
      </c>
      <c r="K109" s="2"/>
      <c r="L109" s="2" t="s">
        <v>861</v>
      </c>
    </row>
    <row r="110" spans="2:12" ht="27" customHeight="1" x14ac:dyDescent="0.25">
      <c r="B110" s="1" t="s">
        <v>630</v>
      </c>
      <c r="C110" s="2" t="s">
        <v>631</v>
      </c>
      <c r="D110" s="1" t="s">
        <v>632</v>
      </c>
      <c r="E110" s="3" t="s">
        <v>860</v>
      </c>
      <c r="F110" s="4">
        <f t="shared" si="66"/>
        <v>1260.8719999999998</v>
      </c>
      <c r="G110" s="4">
        <f t="shared" si="3"/>
        <v>315.21800000000007</v>
      </c>
      <c r="H110" s="4">
        <v>1576.09</v>
      </c>
      <c r="I110" s="5" t="s">
        <v>861</v>
      </c>
      <c r="J110" s="4">
        <f t="shared" si="4"/>
        <v>1576.09</v>
      </c>
      <c r="K110" s="2"/>
      <c r="L110" s="2" t="s">
        <v>861</v>
      </c>
    </row>
    <row r="111" spans="2:12" ht="27" customHeight="1" x14ac:dyDescent="0.25">
      <c r="B111" s="1" t="s">
        <v>951</v>
      </c>
      <c r="C111" s="9" t="s">
        <v>13</v>
      </c>
      <c r="D111" s="1" t="s">
        <v>867</v>
      </c>
      <c r="E111" s="3" t="s">
        <v>860</v>
      </c>
      <c r="F111" s="4">
        <f t="shared" si="66"/>
        <v>79.927999999999997</v>
      </c>
      <c r="G111" s="4">
        <f t="shared" si="3"/>
        <v>19.981999999999999</v>
      </c>
      <c r="H111" s="4">
        <v>99.91</v>
      </c>
      <c r="I111" s="5" t="s">
        <v>861</v>
      </c>
      <c r="J111" s="4">
        <f t="shared" si="4"/>
        <v>99.91</v>
      </c>
      <c r="K111" s="2"/>
      <c r="L111" s="2" t="s">
        <v>861</v>
      </c>
    </row>
    <row r="112" spans="2:12" ht="27" customHeight="1" x14ac:dyDescent="0.25">
      <c r="B112" s="1" t="s">
        <v>952</v>
      </c>
      <c r="C112" s="9" t="s">
        <v>13</v>
      </c>
      <c r="D112" s="1" t="s">
        <v>867</v>
      </c>
      <c r="E112" s="3" t="s">
        <v>860</v>
      </c>
      <c r="F112" s="4">
        <v>93.69</v>
      </c>
      <c r="G112" s="4">
        <f t="shared" si="3"/>
        <v>14.879999999999995</v>
      </c>
      <c r="H112" s="4">
        <v>108.57</v>
      </c>
      <c r="I112" s="5" t="s">
        <v>861</v>
      </c>
      <c r="J112" s="4">
        <f t="shared" si="4"/>
        <v>108.57</v>
      </c>
      <c r="K112" s="2"/>
      <c r="L112" s="2" t="s">
        <v>861</v>
      </c>
    </row>
    <row r="113" spans="2:12" ht="27" customHeight="1" x14ac:dyDescent="0.25">
      <c r="B113" s="1" t="s">
        <v>953</v>
      </c>
      <c r="C113" s="9" t="s">
        <v>13</v>
      </c>
      <c r="D113" s="1" t="s">
        <v>867</v>
      </c>
      <c r="E113" s="3" t="s">
        <v>908</v>
      </c>
      <c r="F113" s="4">
        <f t="shared" si="66"/>
        <v>392.8</v>
      </c>
      <c r="G113" s="4">
        <f t="shared" si="3"/>
        <v>98.199999999999989</v>
      </c>
      <c r="H113" s="4">
        <v>491</v>
      </c>
      <c r="I113" s="5" t="s">
        <v>861</v>
      </c>
      <c r="J113" s="4">
        <f t="shared" si="4"/>
        <v>491</v>
      </c>
      <c r="K113" s="2"/>
      <c r="L113" s="2" t="s">
        <v>861</v>
      </c>
    </row>
    <row r="114" spans="2:12" ht="27" customHeight="1" x14ac:dyDescent="0.25">
      <c r="B114" s="1" t="s">
        <v>954</v>
      </c>
      <c r="C114" s="9" t="s">
        <v>62</v>
      </c>
      <c r="D114" s="1" t="s">
        <v>867</v>
      </c>
      <c r="E114" s="3" t="s">
        <v>955</v>
      </c>
      <c r="F114" s="4">
        <v>79.2</v>
      </c>
      <c r="G114" s="4">
        <f t="shared" si="3"/>
        <v>18.069999999999993</v>
      </c>
      <c r="H114" s="4">
        <v>97.27</v>
      </c>
      <c r="I114" s="5" t="s">
        <v>861</v>
      </c>
      <c r="J114" s="4">
        <f t="shared" si="4"/>
        <v>97.27</v>
      </c>
      <c r="K114" s="2"/>
      <c r="L114" s="2" t="s">
        <v>861</v>
      </c>
    </row>
    <row r="115" spans="2:12" ht="27" customHeight="1" x14ac:dyDescent="0.25">
      <c r="B115" s="1" t="s">
        <v>956</v>
      </c>
      <c r="C115" s="9" t="s">
        <v>13</v>
      </c>
      <c r="D115" s="1" t="s">
        <v>867</v>
      </c>
      <c r="E115" s="3" t="s">
        <v>955</v>
      </c>
      <c r="F115" s="4">
        <v>249.6</v>
      </c>
      <c r="G115" s="4">
        <f t="shared" ref="G115:G279" si="67">H115-F115</f>
        <v>56.940000000000026</v>
      </c>
      <c r="H115" s="4">
        <v>306.54000000000002</v>
      </c>
      <c r="I115" s="5" t="s">
        <v>861</v>
      </c>
      <c r="J115" s="4">
        <f t="shared" ref="J115:J279" si="68">H115</f>
        <v>306.54000000000002</v>
      </c>
      <c r="K115" s="2"/>
      <c r="L115" s="2" t="s">
        <v>861</v>
      </c>
    </row>
    <row r="116" spans="2:12" ht="27" customHeight="1" x14ac:dyDescent="0.25">
      <c r="B116" s="1" t="s">
        <v>957</v>
      </c>
      <c r="C116" s="2" t="s">
        <v>50</v>
      </c>
      <c r="D116" s="1" t="s">
        <v>888</v>
      </c>
      <c r="E116" s="3" t="s">
        <v>860</v>
      </c>
      <c r="F116" s="4">
        <f t="shared" ref="F116" si="69">H116/1.25</f>
        <v>96.99199999999999</v>
      </c>
      <c r="G116" s="4">
        <f>H116-F116</f>
        <v>24.248000000000005</v>
      </c>
      <c r="H116" s="4">
        <v>121.24</v>
      </c>
      <c r="I116" s="5" t="s">
        <v>861</v>
      </c>
      <c r="J116" s="4">
        <f>H116</f>
        <v>121.24</v>
      </c>
      <c r="K116" s="2"/>
      <c r="L116" s="2" t="s">
        <v>861</v>
      </c>
    </row>
    <row r="117" spans="2:12" ht="27" customHeight="1" x14ac:dyDescent="0.25">
      <c r="B117" s="1" t="s">
        <v>959</v>
      </c>
      <c r="C117" s="2" t="s">
        <v>12</v>
      </c>
      <c r="D117" s="1" t="s">
        <v>863</v>
      </c>
      <c r="E117" s="3" t="s">
        <v>860</v>
      </c>
      <c r="F117" s="4">
        <v>2986.34</v>
      </c>
      <c r="G117" s="4">
        <f>H117-F117</f>
        <v>662.17000000000007</v>
      </c>
      <c r="H117" s="4">
        <v>3648.51</v>
      </c>
      <c r="I117" s="5" t="s">
        <v>861</v>
      </c>
      <c r="J117" s="4">
        <f>H117</f>
        <v>3648.51</v>
      </c>
      <c r="K117" s="2"/>
      <c r="L117" s="2" t="s">
        <v>861</v>
      </c>
    </row>
    <row r="118" spans="2:12" ht="27" customHeight="1" x14ac:dyDescent="0.25">
      <c r="B118" s="1" t="s">
        <v>958</v>
      </c>
      <c r="C118" s="9" t="s">
        <v>62</v>
      </c>
      <c r="D118" s="1" t="s">
        <v>863</v>
      </c>
      <c r="E118" s="3" t="s">
        <v>860</v>
      </c>
      <c r="F118" s="4">
        <v>676.03</v>
      </c>
      <c r="G118" s="4">
        <f>H118-F118</f>
        <v>144.43000000000006</v>
      </c>
      <c r="H118" s="4">
        <v>820.46</v>
      </c>
      <c r="I118" s="5" t="s">
        <v>861</v>
      </c>
      <c r="J118" s="4">
        <f>H118</f>
        <v>820.46</v>
      </c>
      <c r="K118" s="2"/>
      <c r="L118" s="2" t="s">
        <v>861</v>
      </c>
    </row>
    <row r="119" spans="2:12" ht="27" customHeight="1" x14ac:dyDescent="0.25">
      <c r="B119" s="1" t="s">
        <v>969</v>
      </c>
      <c r="C119" s="9" t="s">
        <v>14</v>
      </c>
      <c r="D119" s="1" t="s">
        <v>48</v>
      </c>
      <c r="E119" s="3" t="s">
        <v>861</v>
      </c>
      <c r="F119" s="4">
        <f t="shared" ref="F119:F130" si="70">H119/1.25</f>
        <v>49.327999999999996</v>
      </c>
      <c r="G119" s="4">
        <f t="shared" ref="G119:G131" si="71">H119-F119</f>
        <v>12.332000000000001</v>
      </c>
      <c r="H119" s="4">
        <v>61.66</v>
      </c>
      <c r="I119" s="5" t="s">
        <v>861</v>
      </c>
      <c r="J119" s="4">
        <f t="shared" ref="J119:J131" si="72">H119</f>
        <v>61.66</v>
      </c>
      <c r="K119" s="2"/>
      <c r="L119" s="2" t="s">
        <v>861</v>
      </c>
    </row>
    <row r="120" spans="2:12" ht="27" customHeight="1" x14ac:dyDescent="0.25">
      <c r="B120" s="3" t="s">
        <v>871</v>
      </c>
      <c r="C120" s="2" t="s">
        <v>18</v>
      </c>
      <c r="D120" s="1" t="s">
        <v>61</v>
      </c>
      <c r="E120" s="3" t="s">
        <v>860</v>
      </c>
      <c r="F120" s="4">
        <f>H120/1.13</f>
        <v>166.28318584070797</v>
      </c>
      <c r="G120" s="4">
        <f t="shared" si="71"/>
        <v>21.616814159292034</v>
      </c>
      <c r="H120" s="4">
        <v>187.9</v>
      </c>
      <c r="I120" s="5" t="s">
        <v>861</v>
      </c>
      <c r="J120" s="4">
        <f>H120</f>
        <v>187.9</v>
      </c>
      <c r="K120" s="2"/>
      <c r="L120" s="2" t="s">
        <v>861</v>
      </c>
    </row>
    <row r="121" spans="2:12" ht="27" customHeight="1" x14ac:dyDescent="0.25">
      <c r="B121" s="3" t="s">
        <v>67</v>
      </c>
      <c r="C121" s="2" t="s">
        <v>11</v>
      </c>
      <c r="D121" s="1" t="s">
        <v>68</v>
      </c>
      <c r="E121" s="3" t="s">
        <v>973</v>
      </c>
      <c r="F121" s="4">
        <f t="shared" ref="F121:F122" si="73">H121/1.25</f>
        <v>61.320000000000007</v>
      </c>
      <c r="G121" s="4">
        <f t="shared" si="71"/>
        <v>15.329999999999998</v>
      </c>
      <c r="H121" s="4">
        <v>76.650000000000006</v>
      </c>
      <c r="I121" s="5" t="s">
        <v>861</v>
      </c>
      <c r="J121" s="4">
        <f t="shared" ref="J121" si="74">H121</f>
        <v>76.650000000000006</v>
      </c>
      <c r="K121" s="2"/>
      <c r="L121" s="2" t="s">
        <v>861</v>
      </c>
    </row>
    <row r="122" spans="2:12" ht="27" customHeight="1" x14ac:dyDescent="0.25">
      <c r="B122" s="3" t="s">
        <v>67</v>
      </c>
      <c r="C122" s="2" t="s">
        <v>7</v>
      </c>
      <c r="D122" s="1" t="s">
        <v>68</v>
      </c>
      <c r="E122" s="3" t="s">
        <v>860</v>
      </c>
      <c r="F122" s="4">
        <f t="shared" si="73"/>
        <v>4.7679999999999998</v>
      </c>
      <c r="G122" s="4">
        <f t="shared" si="71"/>
        <v>1.1920000000000002</v>
      </c>
      <c r="H122" s="4">
        <v>5.96</v>
      </c>
      <c r="I122" s="5" t="s">
        <v>861</v>
      </c>
      <c r="J122" s="4">
        <f>H122</f>
        <v>5.96</v>
      </c>
      <c r="K122" s="2"/>
      <c r="L122" s="2" t="s">
        <v>861</v>
      </c>
    </row>
    <row r="123" spans="2:12" ht="27" customHeight="1" x14ac:dyDescent="0.25">
      <c r="B123" s="1" t="s">
        <v>977</v>
      </c>
      <c r="C123" s="9" t="s">
        <v>878</v>
      </c>
      <c r="D123" s="1" t="s">
        <v>48</v>
      </c>
      <c r="E123" s="3" t="s">
        <v>860</v>
      </c>
      <c r="F123" s="4">
        <f>H123/1.05</f>
        <v>465.3047619047619</v>
      </c>
      <c r="G123" s="4">
        <f t="shared" si="71"/>
        <v>23.265238095238089</v>
      </c>
      <c r="H123" s="4">
        <v>488.57</v>
      </c>
      <c r="I123" s="5" t="s">
        <v>861</v>
      </c>
      <c r="J123" s="4">
        <f t="shared" ref="J123:J124" si="75">H123</f>
        <v>488.57</v>
      </c>
      <c r="K123" s="2"/>
      <c r="L123" s="2" t="s">
        <v>861</v>
      </c>
    </row>
    <row r="124" spans="2:12" ht="27" customHeight="1" x14ac:dyDescent="0.25">
      <c r="B124" s="1" t="s">
        <v>978</v>
      </c>
      <c r="C124" s="9" t="s">
        <v>62</v>
      </c>
      <c r="D124" s="1" t="s">
        <v>48</v>
      </c>
      <c r="E124" s="3" t="s">
        <v>860</v>
      </c>
      <c r="F124" s="4">
        <f t="shared" ref="F124" si="76">H124/1.25</f>
        <v>251.464</v>
      </c>
      <c r="G124" s="4">
        <f t="shared" si="71"/>
        <v>62.865999999999985</v>
      </c>
      <c r="H124" s="4">
        <v>314.33</v>
      </c>
      <c r="I124" s="5" t="s">
        <v>861</v>
      </c>
      <c r="J124" s="4">
        <f t="shared" si="75"/>
        <v>314.33</v>
      </c>
      <c r="K124" s="2"/>
      <c r="L124" s="2" t="s">
        <v>861</v>
      </c>
    </row>
    <row r="125" spans="2:12" ht="27" customHeight="1" x14ac:dyDescent="0.25">
      <c r="B125" s="1" t="s">
        <v>979</v>
      </c>
      <c r="C125" s="9" t="s">
        <v>13</v>
      </c>
      <c r="D125" s="1" t="s">
        <v>48</v>
      </c>
      <c r="E125" s="3" t="s">
        <v>950</v>
      </c>
      <c r="F125" s="4">
        <f t="shared" si="70"/>
        <v>130.56</v>
      </c>
      <c r="G125" s="4">
        <f t="shared" si="71"/>
        <v>32.639999999999986</v>
      </c>
      <c r="H125" s="4">
        <v>163.19999999999999</v>
      </c>
      <c r="I125" s="5" t="s">
        <v>861</v>
      </c>
      <c r="J125" s="4">
        <f t="shared" ref="J125" si="77">H125</f>
        <v>163.19999999999999</v>
      </c>
      <c r="K125" s="2"/>
      <c r="L125" s="2" t="s">
        <v>861</v>
      </c>
    </row>
    <row r="126" spans="2:12" ht="27" customHeight="1" x14ac:dyDescent="0.25">
      <c r="B126" s="1" t="s">
        <v>979</v>
      </c>
      <c r="C126" s="9" t="s">
        <v>15</v>
      </c>
      <c r="D126" s="1" t="s">
        <v>48</v>
      </c>
      <c r="E126" s="3" t="s">
        <v>950</v>
      </c>
      <c r="F126" s="4">
        <f t="shared" ref="F126" si="78">H126/1.25</f>
        <v>212.16</v>
      </c>
      <c r="G126" s="4">
        <f t="shared" ref="G126:G129" si="79">H126-F126</f>
        <v>53.039999999999992</v>
      </c>
      <c r="H126" s="4">
        <v>265.2</v>
      </c>
      <c r="I126" s="5" t="s">
        <v>861</v>
      </c>
      <c r="J126" s="4">
        <f t="shared" ref="J126:J129" si="80">H126</f>
        <v>265.2</v>
      </c>
      <c r="K126" s="2"/>
      <c r="L126" s="2" t="s">
        <v>861</v>
      </c>
    </row>
    <row r="127" spans="2:12" ht="27" customHeight="1" x14ac:dyDescent="0.25">
      <c r="B127" s="3" t="s">
        <v>165</v>
      </c>
      <c r="C127" s="2" t="s">
        <v>16</v>
      </c>
      <c r="D127" s="1" t="s">
        <v>63</v>
      </c>
      <c r="E127" s="3" t="s">
        <v>860</v>
      </c>
      <c r="F127" s="4">
        <f>H127/1.13</f>
        <v>386.86725663716823</v>
      </c>
      <c r="G127" s="4">
        <f t="shared" si="79"/>
        <v>50.2927433628318</v>
      </c>
      <c r="H127" s="4">
        <v>437.16</v>
      </c>
      <c r="I127" s="5" t="s">
        <v>861</v>
      </c>
      <c r="J127" s="4">
        <f t="shared" si="80"/>
        <v>437.16</v>
      </c>
      <c r="K127" s="2"/>
      <c r="L127" s="2" t="s">
        <v>861</v>
      </c>
    </row>
    <row r="128" spans="2:12" ht="27" customHeight="1" x14ac:dyDescent="0.25">
      <c r="B128" s="1" t="s">
        <v>915</v>
      </c>
      <c r="C128" s="2" t="s">
        <v>916</v>
      </c>
      <c r="D128" s="1" t="s">
        <v>917</v>
      </c>
      <c r="E128" s="3" t="s">
        <v>899</v>
      </c>
      <c r="F128" s="4">
        <f>H128</f>
        <v>467.39</v>
      </c>
      <c r="G128" s="4">
        <f t="shared" si="79"/>
        <v>0</v>
      </c>
      <c r="H128" s="4">
        <v>467.39</v>
      </c>
      <c r="I128" s="5" t="s">
        <v>861</v>
      </c>
      <c r="J128" s="4">
        <f t="shared" si="80"/>
        <v>467.39</v>
      </c>
      <c r="K128" s="2"/>
      <c r="L128" s="2" t="s">
        <v>861</v>
      </c>
    </row>
    <row r="129" spans="2:12" ht="27" customHeight="1" x14ac:dyDescent="0.25">
      <c r="B129" s="3" t="s">
        <v>994</v>
      </c>
      <c r="C129" s="9" t="s">
        <v>200</v>
      </c>
      <c r="D129" s="1" t="s">
        <v>194</v>
      </c>
      <c r="E129" s="8" t="s">
        <v>860</v>
      </c>
      <c r="F129" s="4">
        <f t="shared" ref="F129" si="81">H129/1.25</f>
        <v>7.9680000000000009</v>
      </c>
      <c r="G129" s="4">
        <f t="shared" si="79"/>
        <v>1.992</v>
      </c>
      <c r="H129" s="4">
        <v>9.9600000000000009</v>
      </c>
      <c r="I129" s="5" t="s">
        <v>861</v>
      </c>
      <c r="J129" s="4">
        <f t="shared" si="80"/>
        <v>9.9600000000000009</v>
      </c>
      <c r="K129" s="2"/>
      <c r="L129" s="2" t="s">
        <v>861</v>
      </c>
    </row>
    <row r="130" spans="2:12" ht="27" customHeight="1" x14ac:dyDescent="0.25">
      <c r="B130" s="1" t="s">
        <v>1001</v>
      </c>
      <c r="C130" s="9" t="s">
        <v>1002</v>
      </c>
      <c r="D130" s="1" t="s">
        <v>931</v>
      </c>
      <c r="E130" s="3" t="s">
        <v>941</v>
      </c>
      <c r="F130" s="4">
        <f t="shared" si="70"/>
        <v>27</v>
      </c>
      <c r="G130" s="4">
        <f t="shared" si="71"/>
        <v>6.75</v>
      </c>
      <c r="H130" s="4">
        <v>33.75</v>
      </c>
      <c r="I130" s="5" t="s">
        <v>946</v>
      </c>
      <c r="J130" s="4">
        <f t="shared" si="72"/>
        <v>33.75</v>
      </c>
      <c r="K130" s="2"/>
      <c r="L130" s="2" t="s">
        <v>861</v>
      </c>
    </row>
    <row r="131" spans="2:12" ht="27" customHeight="1" x14ac:dyDescent="0.25">
      <c r="B131" s="1" t="s">
        <v>1003</v>
      </c>
      <c r="C131" s="9" t="s">
        <v>167</v>
      </c>
      <c r="D131" s="1" t="s">
        <v>1004</v>
      </c>
      <c r="E131" s="3" t="s">
        <v>880</v>
      </c>
      <c r="F131" s="4">
        <v>89.6</v>
      </c>
      <c r="G131" s="4">
        <f t="shared" si="71"/>
        <v>0</v>
      </c>
      <c r="H131" s="4">
        <v>89.6</v>
      </c>
      <c r="I131" s="5" t="s">
        <v>861</v>
      </c>
      <c r="J131" s="4">
        <f t="shared" si="72"/>
        <v>89.6</v>
      </c>
      <c r="K131" s="2"/>
      <c r="L131" s="2" t="s">
        <v>861</v>
      </c>
    </row>
    <row r="132" spans="2:12" ht="27" customHeight="1" x14ac:dyDescent="0.25">
      <c r="B132" s="1" t="s">
        <v>960</v>
      </c>
      <c r="C132" s="9" t="s">
        <v>961</v>
      </c>
      <c r="D132" s="1" t="s">
        <v>962</v>
      </c>
      <c r="E132" s="3" t="s">
        <v>861</v>
      </c>
      <c r="F132" s="4">
        <v>25.94</v>
      </c>
      <c r="G132" s="4">
        <f>H132-F132</f>
        <v>1.2999999999999972</v>
      </c>
      <c r="H132" s="4">
        <v>27.24</v>
      </c>
      <c r="I132" s="5" t="s">
        <v>963</v>
      </c>
      <c r="J132" s="4">
        <f>H132</f>
        <v>27.24</v>
      </c>
      <c r="K132" s="2"/>
      <c r="L132" s="2" t="s">
        <v>964</v>
      </c>
    </row>
    <row r="133" spans="2:12" ht="27" customHeight="1" x14ac:dyDescent="0.25">
      <c r="B133" s="1" t="s">
        <v>965</v>
      </c>
      <c r="C133" s="9" t="s">
        <v>845</v>
      </c>
      <c r="D133" s="1" t="s">
        <v>854</v>
      </c>
      <c r="E133" s="3" t="s">
        <v>963</v>
      </c>
      <c r="F133" s="4">
        <f t="shared" ref="F133:F139" si="82">H133/1.25</f>
        <v>37.519999999999996</v>
      </c>
      <c r="G133" s="4">
        <f t="shared" ref="G133:G139" si="83">H133-F133</f>
        <v>9.3800000000000026</v>
      </c>
      <c r="H133" s="4">
        <v>46.9</v>
      </c>
      <c r="I133" s="5" t="s">
        <v>966</v>
      </c>
      <c r="J133" s="4">
        <f t="shared" ref="J133:J139" si="84">H133</f>
        <v>46.9</v>
      </c>
      <c r="K133" s="2"/>
      <c r="L133" s="2" t="s">
        <v>964</v>
      </c>
    </row>
    <row r="134" spans="2:12" ht="27" customHeight="1" x14ac:dyDescent="0.25">
      <c r="B134" s="1" t="s">
        <v>967</v>
      </c>
      <c r="C134" s="9" t="s">
        <v>73</v>
      </c>
      <c r="D134" s="1" t="s">
        <v>794</v>
      </c>
      <c r="E134" s="3" t="s">
        <v>966</v>
      </c>
      <c r="F134" s="4">
        <v>135.57</v>
      </c>
      <c r="G134" s="4">
        <f t="shared" si="83"/>
        <v>6.7800000000000011</v>
      </c>
      <c r="H134" s="4">
        <v>142.35</v>
      </c>
      <c r="I134" s="5" t="s">
        <v>968</v>
      </c>
      <c r="J134" s="4">
        <f t="shared" si="84"/>
        <v>142.35</v>
      </c>
      <c r="K134" s="2"/>
      <c r="L134" s="2" t="s">
        <v>964</v>
      </c>
    </row>
    <row r="135" spans="2:12" ht="27" customHeight="1" x14ac:dyDescent="0.25">
      <c r="B135" s="3" t="s">
        <v>970</v>
      </c>
      <c r="C135" s="9" t="s">
        <v>791</v>
      </c>
      <c r="D135" s="1" t="s">
        <v>792</v>
      </c>
      <c r="E135" s="8" t="s">
        <v>963</v>
      </c>
      <c r="F135" s="4">
        <v>10.62</v>
      </c>
      <c r="G135" s="4">
        <f t="shared" si="83"/>
        <v>0</v>
      </c>
      <c r="H135" s="4">
        <v>10.62</v>
      </c>
      <c r="I135" s="5" t="s">
        <v>964</v>
      </c>
      <c r="J135" s="4">
        <f t="shared" si="84"/>
        <v>10.62</v>
      </c>
      <c r="K135" s="2"/>
      <c r="L135" s="2" t="s">
        <v>964</v>
      </c>
    </row>
    <row r="136" spans="2:12" ht="27" customHeight="1" x14ac:dyDescent="0.25">
      <c r="B136" s="1" t="s">
        <v>971</v>
      </c>
      <c r="C136" s="9" t="s">
        <v>73</v>
      </c>
      <c r="D136" s="1" t="s">
        <v>794</v>
      </c>
      <c r="E136" s="3" t="s">
        <v>972</v>
      </c>
      <c r="F136" s="4">
        <v>36.54</v>
      </c>
      <c r="G136" s="4">
        <f t="shared" si="83"/>
        <v>1.8299999999999983</v>
      </c>
      <c r="H136" s="4">
        <v>38.369999999999997</v>
      </c>
      <c r="I136" s="5" t="s">
        <v>972</v>
      </c>
      <c r="J136" s="4">
        <f t="shared" si="84"/>
        <v>38.369999999999997</v>
      </c>
      <c r="K136" s="2"/>
      <c r="L136" s="2" t="s">
        <v>964</v>
      </c>
    </row>
    <row r="137" spans="2:12" ht="27" customHeight="1" x14ac:dyDescent="0.25">
      <c r="B137" s="1" t="s">
        <v>974</v>
      </c>
      <c r="C137" s="9" t="s">
        <v>818</v>
      </c>
      <c r="D137" s="1" t="s">
        <v>76</v>
      </c>
      <c r="E137" s="3" t="s">
        <v>963</v>
      </c>
      <c r="F137" s="4">
        <f t="shared" si="82"/>
        <v>426.23999999999995</v>
      </c>
      <c r="G137" s="4">
        <f t="shared" si="83"/>
        <v>106.56</v>
      </c>
      <c r="H137" s="4">
        <v>532.79999999999995</v>
      </c>
      <c r="I137" s="5" t="s">
        <v>966</v>
      </c>
      <c r="J137" s="4">
        <f t="shared" si="84"/>
        <v>532.79999999999995</v>
      </c>
      <c r="K137" s="2"/>
      <c r="L137" s="2" t="s">
        <v>964</v>
      </c>
    </row>
    <row r="138" spans="2:12" ht="27" customHeight="1" x14ac:dyDescent="0.25">
      <c r="B138" s="1" t="s">
        <v>52</v>
      </c>
      <c r="C138" s="2" t="s">
        <v>53</v>
      </c>
      <c r="D138" s="1" t="s">
        <v>54</v>
      </c>
      <c r="E138" s="3" t="s">
        <v>963</v>
      </c>
      <c r="F138" s="4">
        <f t="shared" si="82"/>
        <v>130</v>
      </c>
      <c r="G138" s="4">
        <f t="shared" si="83"/>
        <v>32.5</v>
      </c>
      <c r="H138" s="4">
        <v>162.5</v>
      </c>
      <c r="I138" s="5" t="s">
        <v>968</v>
      </c>
      <c r="J138" s="4">
        <f t="shared" si="84"/>
        <v>162.5</v>
      </c>
      <c r="K138" s="2"/>
      <c r="L138" s="2" t="s">
        <v>964</v>
      </c>
    </row>
    <row r="139" spans="2:12" ht="27" customHeight="1" x14ac:dyDescent="0.25">
      <c r="B139" s="1" t="s">
        <v>975</v>
      </c>
      <c r="C139" s="9" t="s">
        <v>13</v>
      </c>
      <c r="D139" s="1" t="s">
        <v>827</v>
      </c>
      <c r="E139" s="3" t="s">
        <v>972</v>
      </c>
      <c r="F139" s="4">
        <f t="shared" si="82"/>
        <v>4.68</v>
      </c>
      <c r="G139" s="4">
        <f t="shared" si="83"/>
        <v>1.17</v>
      </c>
      <c r="H139" s="4">
        <v>5.85</v>
      </c>
      <c r="I139" s="5" t="s">
        <v>972</v>
      </c>
      <c r="J139" s="4">
        <f t="shared" si="84"/>
        <v>5.85</v>
      </c>
      <c r="K139" s="2"/>
      <c r="L139" s="2" t="s">
        <v>964</v>
      </c>
    </row>
    <row r="140" spans="2:12" ht="27" customHeight="1" x14ac:dyDescent="0.25">
      <c r="B140" s="1" t="s">
        <v>975</v>
      </c>
      <c r="C140" s="9" t="s">
        <v>73</v>
      </c>
      <c r="D140" s="1" t="s">
        <v>827</v>
      </c>
      <c r="E140" s="3" t="s">
        <v>972</v>
      </c>
      <c r="F140" s="4">
        <f t="shared" ref="F140" si="85">H140/1.25</f>
        <v>7.7840000000000007</v>
      </c>
      <c r="G140" s="4">
        <f t="shared" ref="G140" si="86">H140-F140</f>
        <v>1.9459999999999997</v>
      </c>
      <c r="H140" s="4">
        <v>9.73</v>
      </c>
      <c r="I140" s="5" t="s">
        <v>972</v>
      </c>
      <c r="J140" s="4">
        <f t="shared" ref="J140" si="87">H140</f>
        <v>9.73</v>
      </c>
      <c r="K140" s="2"/>
      <c r="L140" s="2" t="s">
        <v>964</v>
      </c>
    </row>
    <row r="141" spans="2:12" ht="27" customHeight="1" x14ac:dyDescent="0.25">
      <c r="B141" s="1" t="s">
        <v>976</v>
      </c>
      <c r="C141" s="9" t="s">
        <v>15</v>
      </c>
      <c r="D141" s="1" t="s">
        <v>74</v>
      </c>
      <c r="E141" s="3" t="s">
        <v>946</v>
      </c>
      <c r="F141" s="4">
        <f t="shared" ref="F141" si="88">H141/1.25</f>
        <v>96.304000000000002</v>
      </c>
      <c r="G141" s="4">
        <f t="shared" si="67"/>
        <v>24.075999999999993</v>
      </c>
      <c r="H141" s="4">
        <v>120.38</v>
      </c>
      <c r="I141" s="5" t="s">
        <v>966</v>
      </c>
      <c r="J141" s="4">
        <f t="shared" si="68"/>
        <v>120.38</v>
      </c>
      <c r="K141" s="2"/>
      <c r="L141" s="2" t="s">
        <v>964</v>
      </c>
    </row>
    <row r="142" spans="2:12" ht="27" customHeight="1" x14ac:dyDescent="0.25">
      <c r="B142" s="1" t="s">
        <v>976</v>
      </c>
      <c r="C142" s="9" t="s">
        <v>73</v>
      </c>
      <c r="D142" s="1" t="s">
        <v>74</v>
      </c>
      <c r="E142" s="3" t="s">
        <v>946</v>
      </c>
      <c r="F142" s="4">
        <f t="shared" ref="F142:F278" si="89">H142/1.25</f>
        <v>79.527999999999992</v>
      </c>
      <c r="G142" s="4">
        <f t="shared" ref="G142:G278" si="90">H142-F142</f>
        <v>19.882000000000005</v>
      </c>
      <c r="H142" s="4">
        <v>99.41</v>
      </c>
      <c r="I142" s="5" t="s">
        <v>966</v>
      </c>
      <c r="J142" s="4">
        <f t="shared" ref="J142:J278" si="91">H142</f>
        <v>99.41</v>
      </c>
      <c r="K142" s="2"/>
      <c r="L142" s="2" t="s">
        <v>964</v>
      </c>
    </row>
    <row r="143" spans="2:12" ht="27" customHeight="1" x14ac:dyDescent="0.25">
      <c r="B143" s="1" t="s">
        <v>980</v>
      </c>
      <c r="C143" s="9" t="s">
        <v>93</v>
      </c>
      <c r="D143" s="1" t="s">
        <v>808</v>
      </c>
      <c r="E143" s="3" t="s">
        <v>861</v>
      </c>
      <c r="F143" s="4">
        <f t="shared" si="89"/>
        <v>143.6</v>
      </c>
      <c r="G143" s="4">
        <f t="shared" si="90"/>
        <v>35.900000000000006</v>
      </c>
      <c r="H143" s="4">
        <v>179.5</v>
      </c>
      <c r="I143" s="5" t="s">
        <v>981</v>
      </c>
      <c r="J143" s="4">
        <f t="shared" si="91"/>
        <v>179.5</v>
      </c>
      <c r="K143" s="2"/>
      <c r="L143" s="2" t="s">
        <v>964</v>
      </c>
    </row>
    <row r="144" spans="2:12" ht="27" customHeight="1" x14ac:dyDescent="0.25">
      <c r="B144" s="1" t="s">
        <v>982</v>
      </c>
      <c r="C144" s="9" t="s">
        <v>6</v>
      </c>
      <c r="D144" s="1" t="s">
        <v>339</v>
      </c>
      <c r="E144" s="3" t="s">
        <v>966</v>
      </c>
      <c r="F144" s="4">
        <f t="shared" si="89"/>
        <v>156.904</v>
      </c>
      <c r="G144" s="4">
        <f t="shared" si="90"/>
        <v>39.225999999999999</v>
      </c>
      <c r="H144" s="4">
        <v>196.13</v>
      </c>
      <c r="I144" s="5" t="s">
        <v>981</v>
      </c>
      <c r="J144" s="4">
        <f t="shared" si="91"/>
        <v>196.13</v>
      </c>
      <c r="K144" s="2"/>
      <c r="L144" s="2" t="s">
        <v>964</v>
      </c>
    </row>
    <row r="145" spans="2:12" ht="27" customHeight="1" x14ac:dyDescent="0.25">
      <c r="B145" s="1" t="s">
        <v>983</v>
      </c>
      <c r="C145" s="9" t="s">
        <v>90</v>
      </c>
      <c r="D145" s="1" t="s">
        <v>823</v>
      </c>
      <c r="E145" s="3" t="s">
        <v>946</v>
      </c>
      <c r="F145" s="4">
        <v>8.9700000000000006</v>
      </c>
      <c r="G145" s="4">
        <f t="shared" si="90"/>
        <v>0.44999999999999929</v>
      </c>
      <c r="H145" s="4">
        <v>9.42</v>
      </c>
      <c r="I145" s="5" t="s">
        <v>963</v>
      </c>
      <c r="J145" s="4">
        <f t="shared" si="91"/>
        <v>9.42</v>
      </c>
      <c r="K145" s="2"/>
      <c r="L145" s="2" t="s">
        <v>964</v>
      </c>
    </row>
    <row r="146" spans="2:12" ht="27" customHeight="1" x14ac:dyDescent="0.25">
      <c r="B146" s="1" t="s">
        <v>240</v>
      </c>
      <c r="C146" s="9" t="s">
        <v>83</v>
      </c>
      <c r="D146" s="1" t="s">
        <v>827</v>
      </c>
      <c r="E146" s="3" t="s">
        <v>981</v>
      </c>
      <c r="F146" s="4">
        <f t="shared" ref="F146:F223" si="92">H146/1.25</f>
        <v>2.8639999999999999</v>
      </c>
      <c r="G146" s="4">
        <f t="shared" ref="G146:G223" si="93">H146-F146</f>
        <v>0.71600000000000019</v>
      </c>
      <c r="H146" s="4">
        <v>3.58</v>
      </c>
      <c r="I146" s="5" t="s">
        <v>981</v>
      </c>
      <c r="J146" s="4">
        <f t="shared" ref="J146:J223" si="94">H146</f>
        <v>3.58</v>
      </c>
      <c r="K146" s="2"/>
      <c r="L146" s="2" t="s">
        <v>964</v>
      </c>
    </row>
    <row r="147" spans="2:12" ht="27" customHeight="1" x14ac:dyDescent="0.25">
      <c r="B147" s="1" t="s">
        <v>985</v>
      </c>
      <c r="C147" s="9" t="s">
        <v>14</v>
      </c>
      <c r="D147" s="1" t="s">
        <v>48</v>
      </c>
      <c r="E147" s="3" t="s">
        <v>966</v>
      </c>
      <c r="F147" s="4">
        <f t="shared" si="92"/>
        <v>48.6</v>
      </c>
      <c r="G147" s="4">
        <f t="shared" si="93"/>
        <v>12.149999999999999</v>
      </c>
      <c r="H147" s="4">
        <v>60.75</v>
      </c>
      <c r="I147" s="5" t="s">
        <v>984</v>
      </c>
      <c r="J147" s="4">
        <f t="shared" si="94"/>
        <v>60.75</v>
      </c>
      <c r="K147" s="2"/>
      <c r="L147" s="2" t="s">
        <v>964</v>
      </c>
    </row>
    <row r="148" spans="2:12" ht="27" customHeight="1" x14ac:dyDescent="0.25">
      <c r="B148" s="1" t="s">
        <v>986</v>
      </c>
      <c r="C148" s="9" t="s">
        <v>73</v>
      </c>
      <c r="D148" s="1" t="s">
        <v>794</v>
      </c>
      <c r="E148" s="3" t="s">
        <v>981</v>
      </c>
      <c r="F148" s="4">
        <v>135</v>
      </c>
      <c r="G148" s="4">
        <f t="shared" si="93"/>
        <v>6.75</v>
      </c>
      <c r="H148" s="4">
        <v>141.75</v>
      </c>
      <c r="I148" s="5" t="s">
        <v>987</v>
      </c>
      <c r="J148" s="4">
        <f t="shared" si="94"/>
        <v>141.75</v>
      </c>
      <c r="K148" s="2"/>
      <c r="L148" s="2" t="s">
        <v>964</v>
      </c>
    </row>
    <row r="149" spans="2:12" ht="27" customHeight="1" x14ac:dyDescent="0.25">
      <c r="B149" s="1" t="s">
        <v>988</v>
      </c>
      <c r="C149" s="9" t="s">
        <v>13</v>
      </c>
      <c r="D149" s="1" t="s">
        <v>48</v>
      </c>
      <c r="E149" s="3" t="s">
        <v>963</v>
      </c>
      <c r="F149" s="4">
        <v>443.5</v>
      </c>
      <c r="G149" s="4">
        <f t="shared" si="93"/>
        <v>79.860000000000014</v>
      </c>
      <c r="H149" s="4">
        <v>523.36</v>
      </c>
      <c r="I149" s="5" t="s">
        <v>984</v>
      </c>
      <c r="J149" s="4">
        <f t="shared" si="94"/>
        <v>523.36</v>
      </c>
      <c r="K149" s="2"/>
      <c r="L149" s="2" t="s">
        <v>964</v>
      </c>
    </row>
    <row r="150" spans="2:12" ht="27" customHeight="1" x14ac:dyDescent="0.25">
      <c r="B150" s="1" t="s">
        <v>988</v>
      </c>
      <c r="C150" s="9" t="s">
        <v>15</v>
      </c>
      <c r="D150" s="1" t="s">
        <v>48</v>
      </c>
      <c r="E150" s="3" t="s">
        <v>963</v>
      </c>
      <c r="F150" s="4">
        <f t="shared" ref="F150" si="95">H150/1.25</f>
        <v>261.56</v>
      </c>
      <c r="G150" s="4">
        <f t="shared" ref="G150" si="96">H150-F150</f>
        <v>65.389999999999986</v>
      </c>
      <c r="H150" s="4">
        <v>326.95</v>
      </c>
      <c r="I150" s="5" t="s">
        <v>984</v>
      </c>
      <c r="J150" s="4">
        <f t="shared" ref="J150" si="97">H150</f>
        <v>326.95</v>
      </c>
      <c r="K150" s="2"/>
      <c r="L150" s="2" t="s">
        <v>964</v>
      </c>
    </row>
    <row r="151" spans="2:12" ht="27" customHeight="1" x14ac:dyDescent="0.25">
      <c r="B151" s="1" t="s">
        <v>989</v>
      </c>
      <c r="C151" s="9" t="s">
        <v>73</v>
      </c>
      <c r="D151" s="1" t="s">
        <v>794</v>
      </c>
      <c r="E151" s="3" t="s">
        <v>990</v>
      </c>
      <c r="F151" s="4">
        <v>26.79</v>
      </c>
      <c r="G151" s="4">
        <f t="shared" si="93"/>
        <v>1.3399999999999999</v>
      </c>
      <c r="H151" s="4">
        <v>28.13</v>
      </c>
      <c r="I151" s="5" t="s">
        <v>990</v>
      </c>
      <c r="J151" s="4">
        <f t="shared" si="94"/>
        <v>28.13</v>
      </c>
      <c r="K151" s="2"/>
      <c r="L151" s="2" t="s">
        <v>964</v>
      </c>
    </row>
    <row r="152" spans="2:12" ht="27" customHeight="1" x14ac:dyDescent="0.25">
      <c r="B152" s="1" t="s">
        <v>991</v>
      </c>
      <c r="C152" s="9" t="s">
        <v>50</v>
      </c>
      <c r="D152" s="1" t="s">
        <v>832</v>
      </c>
      <c r="E152" s="3" t="s">
        <v>987</v>
      </c>
      <c r="F152" s="4">
        <f t="shared" si="92"/>
        <v>9.9920000000000009</v>
      </c>
      <c r="G152" s="4">
        <f t="shared" si="93"/>
        <v>2.4979999999999993</v>
      </c>
      <c r="H152" s="4">
        <v>12.49</v>
      </c>
      <c r="I152" s="5" t="s">
        <v>987</v>
      </c>
      <c r="J152" s="4">
        <f t="shared" si="94"/>
        <v>12.49</v>
      </c>
      <c r="K152" s="2"/>
      <c r="L152" s="2" t="s">
        <v>964</v>
      </c>
    </row>
    <row r="153" spans="2:12" ht="27" customHeight="1" x14ac:dyDescent="0.25">
      <c r="B153" s="1" t="s">
        <v>55</v>
      </c>
      <c r="C153" s="2" t="s">
        <v>8</v>
      </c>
      <c r="D153" s="1" t="s">
        <v>56</v>
      </c>
      <c r="E153" s="3" t="s">
        <v>990</v>
      </c>
      <c r="F153" s="4">
        <f t="shared" si="92"/>
        <v>79.632000000000005</v>
      </c>
      <c r="G153" s="4">
        <f t="shared" si="93"/>
        <v>19.908000000000001</v>
      </c>
      <c r="H153" s="4">
        <v>99.54</v>
      </c>
      <c r="I153" s="5" t="s">
        <v>990</v>
      </c>
      <c r="J153" s="4">
        <f t="shared" si="94"/>
        <v>99.54</v>
      </c>
      <c r="K153" s="2"/>
      <c r="L153" s="2" t="s">
        <v>964</v>
      </c>
    </row>
    <row r="154" spans="2:12" ht="27" customHeight="1" x14ac:dyDescent="0.25">
      <c r="B154" s="1" t="s">
        <v>992</v>
      </c>
      <c r="C154" s="9" t="s">
        <v>73</v>
      </c>
      <c r="D154" s="1" t="s">
        <v>794</v>
      </c>
      <c r="E154" s="3" t="s">
        <v>993</v>
      </c>
      <c r="F154" s="4">
        <v>39.409999999999997</v>
      </c>
      <c r="G154" s="4">
        <f t="shared" ref="G154:G222" si="98">H154-F154</f>
        <v>1.970000000000006</v>
      </c>
      <c r="H154" s="4">
        <v>41.38</v>
      </c>
      <c r="I154" s="5" t="s">
        <v>993</v>
      </c>
      <c r="J154" s="4">
        <f t="shared" ref="J154:J222" si="99">H154</f>
        <v>41.38</v>
      </c>
      <c r="K154" s="2"/>
      <c r="L154" s="2" t="s">
        <v>964</v>
      </c>
    </row>
    <row r="155" spans="2:12" ht="27" customHeight="1" x14ac:dyDescent="0.25">
      <c r="B155" s="1" t="s">
        <v>995</v>
      </c>
      <c r="C155" s="9" t="s">
        <v>23</v>
      </c>
      <c r="D155" s="1" t="s">
        <v>996</v>
      </c>
      <c r="E155" s="3" t="s">
        <v>990</v>
      </c>
      <c r="F155" s="4">
        <v>42.59</v>
      </c>
      <c r="G155" s="4">
        <f t="shared" si="98"/>
        <v>2.1299999999999955</v>
      </c>
      <c r="H155" s="4">
        <v>44.72</v>
      </c>
      <c r="I155" s="5" t="s">
        <v>990</v>
      </c>
      <c r="J155" s="4">
        <f t="shared" si="99"/>
        <v>44.72</v>
      </c>
      <c r="K155" s="2"/>
      <c r="L155" s="2" t="s">
        <v>964</v>
      </c>
    </row>
    <row r="156" spans="2:12" ht="27" customHeight="1" x14ac:dyDescent="0.25">
      <c r="B156" s="1" t="s">
        <v>997</v>
      </c>
      <c r="C156" s="9" t="s">
        <v>13</v>
      </c>
      <c r="D156" s="1" t="s">
        <v>827</v>
      </c>
      <c r="E156" s="3" t="s">
        <v>993</v>
      </c>
      <c r="F156" s="4">
        <v>10.65</v>
      </c>
      <c r="G156" s="4">
        <f t="shared" si="98"/>
        <v>0.52999999999999936</v>
      </c>
      <c r="H156" s="4">
        <v>11.18</v>
      </c>
      <c r="I156" s="5" t="s">
        <v>993</v>
      </c>
      <c r="J156" s="4">
        <f t="shared" si="99"/>
        <v>11.18</v>
      </c>
      <c r="K156" s="2"/>
      <c r="L156" s="2" t="s">
        <v>964</v>
      </c>
    </row>
    <row r="157" spans="2:12" ht="27" customHeight="1" x14ac:dyDescent="0.25">
      <c r="B157" s="1" t="s">
        <v>998</v>
      </c>
      <c r="C157" s="9" t="s">
        <v>73</v>
      </c>
      <c r="D157" s="1" t="s">
        <v>794</v>
      </c>
      <c r="E157" s="3" t="s">
        <v>999</v>
      </c>
      <c r="F157" s="4">
        <v>128.05000000000001</v>
      </c>
      <c r="G157" s="4">
        <f t="shared" si="98"/>
        <v>6.3999999999999773</v>
      </c>
      <c r="H157" s="4">
        <v>134.44999999999999</v>
      </c>
      <c r="I157" s="5" t="s">
        <v>999</v>
      </c>
      <c r="J157" s="4">
        <f t="shared" si="99"/>
        <v>134.44999999999999</v>
      </c>
      <c r="K157" s="2"/>
      <c r="L157" s="2" t="s">
        <v>964</v>
      </c>
    </row>
    <row r="158" spans="2:12" ht="27" customHeight="1" x14ac:dyDescent="0.25">
      <c r="B158" s="1" t="s">
        <v>1000</v>
      </c>
      <c r="C158" s="9" t="s">
        <v>13</v>
      </c>
      <c r="D158" s="1" t="s">
        <v>48</v>
      </c>
      <c r="E158" s="3" t="s">
        <v>981</v>
      </c>
      <c r="F158" s="4">
        <v>108.36</v>
      </c>
      <c r="G158" s="4">
        <f t="shared" si="98"/>
        <v>5.4200000000000017</v>
      </c>
      <c r="H158" s="4">
        <v>113.78</v>
      </c>
      <c r="I158" s="5" t="s">
        <v>990</v>
      </c>
      <c r="J158" s="4">
        <f t="shared" si="99"/>
        <v>113.78</v>
      </c>
      <c r="K158" s="2"/>
      <c r="L158" s="2" t="s">
        <v>964</v>
      </c>
    </row>
    <row r="159" spans="2:12" ht="27" customHeight="1" x14ac:dyDescent="0.25">
      <c r="B159" s="1" t="s">
        <v>1000</v>
      </c>
      <c r="C159" s="9" t="s">
        <v>15</v>
      </c>
      <c r="D159" s="1" t="s">
        <v>48</v>
      </c>
      <c r="E159" s="3" t="s">
        <v>981</v>
      </c>
      <c r="F159" s="4">
        <f t="shared" ref="F159" si="100">H159/1.25</f>
        <v>287.04000000000002</v>
      </c>
      <c r="G159" s="4">
        <f t="shared" ref="G159" si="101">H159-F159</f>
        <v>71.759999999999991</v>
      </c>
      <c r="H159" s="4">
        <v>358.8</v>
      </c>
      <c r="I159" s="5" t="s">
        <v>990</v>
      </c>
      <c r="J159" s="4">
        <f t="shared" ref="J159" si="102">H159</f>
        <v>358.8</v>
      </c>
      <c r="K159" s="2"/>
      <c r="L159" s="2" t="s">
        <v>964</v>
      </c>
    </row>
    <row r="160" spans="2:12" ht="27" customHeight="1" x14ac:dyDescent="0.25">
      <c r="B160" s="1" t="s">
        <v>1005</v>
      </c>
      <c r="C160" s="9" t="s">
        <v>73</v>
      </c>
      <c r="D160" s="1" t="s">
        <v>794</v>
      </c>
      <c r="E160" s="3" t="s">
        <v>1006</v>
      </c>
      <c r="F160" s="4">
        <v>131.65</v>
      </c>
      <c r="G160" s="4">
        <f>H160-F160</f>
        <v>6.5900000000000034</v>
      </c>
      <c r="H160" s="4">
        <v>138.24</v>
      </c>
      <c r="I160" s="5" t="s">
        <v>1007</v>
      </c>
      <c r="J160" s="4">
        <f>H160</f>
        <v>138.24</v>
      </c>
      <c r="K160" s="2"/>
      <c r="L160" s="2" t="s">
        <v>964</v>
      </c>
    </row>
    <row r="161" spans="2:12" ht="27" customHeight="1" x14ac:dyDescent="0.25">
      <c r="B161" s="1" t="s">
        <v>1008</v>
      </c>
      <c r="C161" s="9" t="s">
        <v>14</v>
      </c>
      <c r="D161" s="1" t="s">
        <v>48</v>
      </c>
      <c r="E161" s="3" t="s">
        <v>999</v>
      </c>
      <c r="F161" s="4">
        <f t="shared" ref="F161:F168" si="103">H161/1.25</f>
        <v>66.591999999999999</v>
      </c>
      <c r="G161" s="4">
        <f>H161-F161</f>
        <v>16.647999999999996</v>
      </c>
      <c r="H161" s="4">
        <v>83.24</v>
      </c>
      <c r="I161" s="5" t="s">
        <v>1009</v>
      </c>
      <c r="J161" s="4">
        <f>H161</f>
        <v>83.24</v>
      </c>
      <c r="K161" s="2"/>
      <c r="L161" s="2" t="s">
        <v>964</v>
      </c>
    </row>
    <row r="162" spans="2:12" ht="27" customHeight="1" x14ac:dyDescent="0.25">
      <c r="B162" s="1" t="s">
        <v>1010</v>
      </c>
      <c r="C162" s="9" t="s">
        <v>13</v>
      </c>
      <c r="D162" s="1" t="s">
        <v>48</v>
      </c>
      <c r="E162" s="3" t="s">
        <v>993</v>
      </c>
      <c r="F162" s="4">
        <f t="shared" si="103"/>
        <v>143.52000000000001</v>
      </c>
      <c r="G162" s="4">
        <f t="shared" ref="G162:G170" si="104">H162-F162</f>
        <v>35.879999999999995</v>
      </c>
      <c r="H162" s="4">
        <v>179.4</v>
      </c>
      <c r="I162" s="5" t="s">
        <v>1009</v>
      </c>
      <c r="J162" s="4">
        <f t="shared" ref="J162:J170" si="105">H162</f>
        <v>179.4</v>
      </c>
      <c r="K162" s="2"/>
      <c r="L162" s="2" t="s">
        <v>964</v>
      </c>
    </row>
    <row r="163" spans="2:12" ht="27" customHeight="1" x14ac:dyDescent="0.25">
      <c r="B163" s="1" t="s">
        <v>1010</v>
      </c>
      <c r="C163" s="9" t="s">
        <v>15</v>
      </c>
      <c r="D163" s="1" t="s">
        <v>48</v>
      </c>
      <c r="E163" s="3" t="s">
        <v>993</v>
      </c>
      <c r="F163" s="4">
        <f t="shared" ref="F163" si="106">H163/1.25</f>
        <v>174.72</v>
      </c>
      <c r="G163" s="4">
        <f t="shared" ref="G163" si="107">H163-F163</f>
        <v>43.680000000000007</v>
      </c>
      <c r="H163" s="4">
        <v>218.4</v>
      </c>
      <c r="I163" s="5" t="s">
        <v>1009</v>
      </c>
      <c r="J163" s="4">
        <f t="shared" ref="J163" si="108">H163</f>
        <v>218.4</v>
      </c>
      <c r="K163" s="2"/>
      <c r="L163" s="2" t="s">
        <v>964</v>
      </c>
    </row>
    <row r="164" spans="2:12" ht="27" customHeight="1" x14ac:dyDescent="0.25">
      <c r="B164" s="1" t="s">
        <v>1011</v>
      </c>
      <c r="C164" s="9" t="s">
        <v>90</v>
      </c>
      <c r="D164" s="1" t="s">
        <v>911</v>
      </c>
      <c r="E164" s="3" t="s">
        <v>946</v>
      </c>
      <c r="F164" s="4">
        <v>8.7100000000000009</v>
      </c>
      <c r="G164" s="4">
        <f t="shared" si="104"/>
        <v>0.4399999999999995</v>
      </c>
      <c r="H164" s="4">
        <v>9.15</v>
      </c>
      <c r="I164" s="5" t="s">
        <v>1007</v>
      </c>
      <c r="J164" s="4">
        <f t="shared" si="105"/>
        <v>9.15</v>
      </c>
      <c r="K164" s="2"/>
      <c r="L164" s="2" t="s">
        <v>964</v>
      </c>
    </row>
    <row r="165" spans="2:12" ht="27" customHeight="1" x14ac:dyDescent="0.25">
      <c r="B165" s="1" t="s">
        <v>1012</v>
      </c>
      <c r="C165" s="9" t="s">
        <v>93</v>
      </c>
      <c r="D165" s="1" t="s">
        <v>808</v>
      </c>
      <c r="E165" s="3" t="s">
        <v>1013</v>
      </c>
      <c r="F165" s="4">
        <f t="shared" si="103"/>
        <v>142.54400000000001</v>
      </c>
      <c r="G165" s="4">
        <f t="shared" si="104"/>
        <v>35.635999999999996</v>
      </c>
      <c r="H165" s="4">
        <v>178.18</v>
      </c>
      <c r="I165" s="5" t="s">
        <v>1014</v>
      </c>
      <c r="J165" s="4">
        <f t="shared" si="105"/>
        <v>178.18</v>
      </c>
      <c r="K165" s="2"/>
      <c r="L165" s="2" t="s">
        <v>964</v>
      </c>
    </row>
    <row r="166" spans="2:12" ht="27" customHeight="1" x14ac:dyDescent="0.25">
      <c r="B166" s="1" t="s">
        <v>1015</v>
      </c>
      <c r="C166" s="9" t="s">
        <v>845</v>
      </c>
      <c r="D166" s="1" t="s">
        <v>777</v>
      </c>
      <c r="E166" s="3" t="s">
        <v>805</v>
      </c>
      <c r="F166" s="4">
        <f t="shared" si="103"/>
        <v>479.59199999999998</v>
      </c>
      <c r="G166" s="4">
        <f t="shared" si="104"/>
        <v>119.89800000000002</v>
      </c>
      <c r="H166" s="4">
        <v>599.49</v>
      </c>
      <c r="I166" s="5" t="s">
        <v>1016</v>
      </c>
      <c r="J166" s="4">
        <f t="shared" si="105"/>
        <v>599.49</v>
      </c>
      <c r="K166" s="2"/>
      <c r="L166" s="2" t="s">
        <v>964</v>
      </c>
    </row>
    <row r="167" spans="2:12" ht="27" customHeight="1" x14ac:dyDescent="0.25">
      <c r="B167" s="1" t="s">
        <v>1017</v>
      </c>
      <c r="C167" s="9" t="s">
        <v>73</v>
      </c>
      <c r="D167" s="1" t="s">
        <v>827</v>
      </c>
      <c r="E167" s="3" t="s">
        <v>1018</v>
      </c>
      <c r="F167" s="4">
        <f t="shared" si="103"/>
        <v>9.120000000000001</v>
      </c>
      <c r="G167" s="4">
        <f t="shared" si="104"/>
        <v>2.2799999999999994</v>
      </c>
      <c r="H167" s="4">
        <v>11.4</v>
      </c>
      <c r="I167" s="5" t="s">
        <v>1018</v>
      </c>
      <c r="J167" s="4">
        <f t="shared" si="105"/>
        <v>11.4</v>
      </c>
      <c r="K167" s="2"/>
      <c r="L167" s="2" t="s">
        <v>964</v>
      </c>
    </row>
    <row r="168" spans="2:12" ht="27" customHeight="1" x14ac:dyDescent="0.25">
      <c r="B168" s="1" t="s">
        <v>1019</v>
      </c>
      <c r="C168" s="9" t="s">
        <v>845</v>
      </c>
      <c r="D168" s="1" t="s">
        <v>1020</v>
      </c>
      <c r="E168" s="3" t="s">
        <v>1009</v>
      </c>
      <c r="F168" s="4">
        <f t="shared" si="103"/>
        <v>264.95999999999998</v>
      </c>
      <c r="G168" s="4">
        <f t="shared" si="104"/>
        <v>66.240000000000009</v>
      </c>
      <c r="H168" s="4">
        <v>331.2</v>
      </c>
      <c r="I168" s="5" t="s">
        <v>1018</v>
      </c>
      <c r="J168" s="4">
        <f t="shared" si="105"/>
        <v>331.2</v>
      </c>
      <c r="K168" s="2"/>
      <c r="L168" s="2" t="s">
        <v>964</v>
      </c>
    </row>
    <row r="169" spans="2:12" ht="27" customHeight="1" x14ac:dyDescent="0.25">
      <c r="B169" s="1" t="s">
        <v>1019</v>
      </c>
      <c r="C169" s="9" t="s">
        <v>20</v>
      </c>
      <c r="D169" s="1" t="s">
        <v>1020</v>
      </c>
      <c r="E169" s="3" t="s">
        <v>1009</v>
      </c>
      <c r="F169" s="4">
        <f t="shared" ref="F169" si="109">H169/1.25</f>
        <v>85.344000000000008</v>
      </c>
      <c r="G169" s="4">
        <f t="shared" ref="G169" si="110">H169-F169</f>
        <v>21.335999999999999</v>
      </c>
      <c r="H169" s="4">
        <v>106.68</v>
      </c>
      <c r="I169" s="5" t="s">
        <v>1018</v>
      </c>
      <c r="J169" s="4">
        <f t="shared" ref="J169" si="111">H169</f>
        <v>106.68</v>
      </c>
      <c r="K169" s="2"/>
      <c r="L169" s="2" t="s">
        <v>964</v>
      </c>
    </row>
    <row r="170" spans="2:12" ht="27" customHeight="1" x14ac:dyDescent="0.25">
      <c r="B170" s="1" t="s">
        <v>1021</v>
      </c>
      <c r="C170" s="9" t="s">
        <v>12</v>
      </c>
      <c r="D170" s="1" t="s">
        <v>863</v>
      </c>
      <c r="E170" s="3" t="s">
        <v>963</v>
      </c>
      <c r="F170" s="4">
        <v>2027.85</v>
      </c>
      <c r="G170" s="4">
        <f t="shared" si="104"/>
        <v>415.86000000000013</v>
      </c>
      <c r="H170" s="4">
        <v>2443.71</v>
      </c>
      <c r="I170" s="5" t="s">
        <v>1009</v>
      </c>
      <c r="J170" s="4">
        <f t="shared" si="105"/>
        <v>2443.71</v>
      </c>
      <c r="K170" s="2"/>
      <c r="L170" s="2" t="s">
        <v>964</v>
      </c>
    </row>
    <row r="171" spans="2:12" ht="27" customHeight="1" x14ac:dyDescent="0.25">
      <c r="B171" s="1" t="s">
        <v>1021</v>
      </c>
      <c r="C171" s="9" t="s">
        <v>13</v>
      </c>
      <c r="D171" s="1" t="s">
        <v>863</v>
      </c>
      <c r="E171" s="3" t="s">
        <v>963</v>
      </c>
      <c r="F171" s="4">
        <f t="shared" ref="F171" si="112">H171/1.25</f>
        <v>25.552</v>
      </c>
      <c r="G171" s="4">
        <f t="shared" ref="G171" si="113">H171-F171</f>
        <v>6.3880000000000017</v>
      </c>
      <c r="H171" s="4">
        <v>31.94</v>
      </c>
      <c r="I171" s="5" t="s">
        <v>1009</v>
      </c>
      <c r="J171" s="4">
        <f t="shared" ref="J171" si="114">H171</f>
        <v>31.94</v>
      </c>
      <c r="K171" s="2"/>
      <c r="L171" s="2" t="s">
        <v>964</v>
      </c>
    </row>
    <row r="172" spans="2:12" ht="27" customHeight="1" x14ac:dyDescent="0.25">
      <c r="B172" s="1" t="s">
        <v>1021</v>
      </c>
      <c r="C172" s="9" t="s">
        <v>73</v>
      </c>
      <c r="D172" s="1" t="s">
        <v>863</v>
      </c>
      <c r="E172" s="3" t="s">
        <v>963</v>
      </c>
      <c r="F172" s="4">
        <f t="shared" ref="F172" si="115">H172/1.25</f>
        <v>10.6</v>
      </c>
      <c r="G172" s="4">
        <f t="shared" ref="G172" si="116">H172-F172</f>
        <v>2.6500000000000004</v>
      </c>
      <c r="H172" s="4">
        <v>13.25</v>
      </c>
      <c r="I172" s="5" t="s">
        <v>1009</v>
      </c>
      <c r="J172" s="4">
        <f t="shared" ref="J172" si="117">H172</f>
        <v>13.25</v>
      </c>
      <c r="K172" s="2"/>
      <c r="L172" s="2" t="s">
        <v>964</v>
      </c>
    </row>
    <row r="173" spans="2:12" ht="27" customHeight="1" x14ac:dyDescent="0.25">
      <c r="B173" s="1" t="s">
        <v>1022</v>
      </c>
      <c r="C173" s="2" t="s">
        <v>1023</v>
      </c>
      <c r="D173" s="1" t="s">
        <v>1024</v>
      </c>
      <c r="E173" s="3" t="s">
        <v>1025</v>
      </c>
      <c r="F173" s="4">
        <f>H173/1.25</f>
        <v>32.007999999999996</v>
      </c>
      <c r="G173" s="4">
        <f>H173-F173</f>
        <v>8.0020000000000024</v>
      </c>
      <c r="H173" s="4">
        <v>40.01</v>
      </c>
      <c r="I173" s="5" t="s">
        <v>1025</v>
      </c>
      <c r="J173" s="4">
        <f>H173</f>
        <v>40.01</v>
      </c>
      <c r="K173" s="2"/>
      <c r="L173" s="2" t="s">
        <v>964</v>
      </c>
    </row>
    <row r="174" spans="2:12" ht="27" customHeight="1" x14ac:dyDescent="0.25">
      <c r="B174" s="1" t="s">
        <v>1026</v>
      </c>
      <c r="C174" s="2" t="s">
        <v>1027</v>
      </c>
      <c r="D174" s="1" t="s">
        <v>1028</v>
      </c>
      <c r="E174" s="3" t="s">
        <v>966</v>
      </c>
      <c r="F174" s="4">
        <v>40</v>
      </c>
      <c r="G174" s="4">
        <f>H174-F174</f>
        <v>0</v>
      </c>
      <c r="H174" s="4">
        <v>40</v>
      </c>
      <c r="I174" s="5" t="s">
        <v>966</v>
      </c>
      <c r="J174" s="4">
        <f>H174</f>
        <v>40</v>
      </c>
      <c r="K174" s="2"/>
      <c r="L174" s="2" t="s">
        <v>964</v>
      </c>
    </row>
    <row r="175" spans="2:12" ht="27" customHeight="1" x14ac:dyDescent="0.25">
      <c r="B175" s="1" t="s">
        <v>871</v>
      </c>
      <c r="C175" s="9" t="s">
        <v>1029</v>
      </c>
      <c r="D175" s="1" t="s">
        <v>1030</v>
      </c>
      <c r="E175" s="3" t="s">
        <v>787</v>
      </c>
      <c r="F175" s="4">
        <v>87.65</v>
      </c>
      <c r="G175" s="4">
        <f>H175-F175</f>
        <v>0</v>
      </c>
      <c r="H175" s="4">
        <v>87.65</v>
      </c>
      <c r="I175" s="5" t="s">
        <v>964</v>
      </c>
      <c r="J175" s="4">
        <f>H175</f>
        <v>87.65</v>
      </c>
      <c r="K175" s="2"/>
      <c r="L175" s="2" t="s">
        <v>964</v>
      </c>
    </row>
    <row r="176" spans="2:12" ht="26.25" customHeight="1" x14ac:dyDescent="0.25">
      <c r="B176" s="1" t="s">
        <v>1031</v>
      </c>
      <c r="C176" s="9" t="s">
        <v>961</v>
      </c>
      <c r="D176" s="1" t="s">
        <v>962</v>
      </c>
      <c r="E176" s="3" t="s">
        <v>1032</v>
      </c>
      <c r="F176" s="4">
        <f t="shared" ref="F176:F222" si="118">H176/1.25</f>
        <v>10.288</v>
      </c>
      <c r="G176" s="4">
        <f t="shared" si="98"/>
        <v>2.5719999999999992</v>
      </c>
      <c r="H176" s="4">
        <v>12.86</v>
      </c>
      <c r="I176" s="5" t="s">
        <v>1032</v>
      </c>
      <c r="J176" s="4">
        <f t="shared" si="99"/>
        <v>12.86</v>
      </c>
      <c r="K176" s="2"/>
      <c r="L176" s="2" t="s">
        <v>964</v>
      </c>
    </row>
    <row r="177" spans="2:12" ht="26.25" customHeight="1" x14ac:dyDescent="0.25">
      <c r="B177" s="1" t="s">
        <v>1033</v>
      </c>
      <c r="C177" s="9" t="s">
        <v>1023</v>
      </c>
      <c r="D177" s="1" t="s">
        <v>1034</v>
      </c>
      <c r="E177" s="3" t="s">
        <v>1013</v>
      </c>
      <c r="F177" s="4">
        <f t="shared" ref="F177:F220" si="119">H177/1.25</f>
        <v>16.015999999999998</v>
      </c>
      <c r="G177" s="4">
        <f t="shared" ref="G177:G220" si="120">H177-F177</f>
        <v>4.0040000000000013</v>
      </c>
      <c r="H177" s="4">
        <v>20.02</v>
      </c>
      <c r="I177" s="5" t="s">
        <v>1013</v>
      </c>
      <c r="J177" s="4">
        <f t="shared" ref="J177:J220" si="121">H177</f>
        <v>20.02</v>
      </c>
      <c r="K177" s="2"/>
      <c r="L177" s="2" t="s">
        <v>964</v>
      </c>
    </row>
    <row r="178" spans="2:12" ht="26.25" customHeight="1" x14ac:dyDescent="0.25">
      <c r="B178" s="1" t="s">
        <v>1035</v>
      </c>
      <c r="C178" s="9" t="s">
        <v>73</v>
      </c>
      <c r="D178" s="1" t="s">
        <v>794</v>
      </c>
      <c r="E178" s="3" t="s">
        <v>1036</v>
      </c>
      <c r="F178" s="4">
        <f>H178/1.05</f>
        <v>165.52380952380952</v>
      </c>
      <c r="G178" s="4">
        <f t="shared" si="120"/>
        <v>8.276190476190493</v>
      </c>
      <c r="H178" s="4">
        <v>173.8</v>
      </c>
      <c r="I178" s="5" t="s">
        <v>1037</v>
      </c>
      <c r="J178" s="4">
        <f t="shared" si="121"/>
        <v>173.8</v>
      </c>
      <c r="K178" s="2"/>
      <c r="L178" s="2" t="s">
        <v>964</v>
      </c>
    </row>
    <row r="179" spans="2:12" ht="26.25" customHeight="1" x14ac:dyDescent="0.25">
      <c r="B179" s="1" t="s">
        <v>871</v>
      </c>
      <c r="C179" s="9" t="s">
        <v>21</v>
      </c>
      <c r="D179" s="1" t="s">
        <v>275</v>
      </c>
      <c r="E179" s="3" t="s">
        <v>787</v>
      </c>
      <c r="F179" s="4">
        <v>64.52</v>
      </c>
      <c r="G179" s="4">
        <f t="shared" si="120"/>
        <v>0</v>
      </c>
      <c r="H179" s="4">
        <v>64.52</v>
      </c>
      <c r="I179" s="5" t="s">
        <v>1007</v>
      </c>
      <c r="J179" s="4">
        <f t="shared" si="121"/>
        <v>64.52</v>
      </c>
      <c r="K179" s="2"/>
      <c r="L179" s="2" t="s">
        <v>964</v>
      </c>
    </row>
    <row r="180" spans="2:12" ht="27" customHeight="1" x14ac:dyDescent="0.25">
      <c r="B180" s="1" t="s">
        <v>871</v>
      </c>
      <c r="C180" s="2" t="s">
        <v>837</v>
      </c>
      <c r="D180" s="1" t="s">
        <v>838</v>
      </c>
      <c r="E180" s="3" t="s">
        <v>860</v>
      </c>
      <c r="F180" s="4">
        <v>2274.52</v>
      </c>
      <c r="G180" s="4">
        <f t="shared" si="120"/>
        <v>232.15000000000009</v>
      </c>
      <c r="H180" s="4">
        <v>2506.67</v>
      </c>
      <c r="I180" s="5" t="s">
        <v>861</v>
      </c>
      <c r="J180" s="4">
        <f t="shared" si="121"/>
        <v>2506.67</v>
      </c>
      <c r="K180" s="2"/>
      <c r="L180" s="2" t="s">
        <v>964</v>
      </c>
    </row>
    <row r="181" spans="2:12" ht="26.25" customHeight="1" x14ac:dyDescent="0.25">
      <c r="B181" s="1" t="s">
        <v>1038</v>
      </c>
      <c r="C181" s="9" t="s">
        <v>83</v>
      </c>
      <c r="D181" s="1" t="s">
        <v>827</v>
      </c>
      <c r="E181" s="3" t="s">
        <v>1039</v>
      </c>
      <c r="F181" s="4">
        <f t="shared" si="119"/>
        <v>8.1840000000000011</v>
      </c>
      <c r="G181" s="4">
        <f t="shared" si="120"/>
        <v>2.0459999999999994</v>
      </c>
      <c r="H181" s="4">
        <v>10.23</v>
      </c>
      <c r="I181" s="5" t="s">
        <v>1039</v>
      </c>
      <c r="J181" s="4">
        <f t="shared" si="121"/>
        <v>10.23</v>
      </c>
      <c r="K181" s="2"/>
      <c r="L181" s="2" t="s">
        <v>964</v>
      </c>
    </row>
    <row r="182" spans="2:12" ht="26.25" customHeight="1" x14ac:dyDescent="0.25">
      <c r="B182" s="1" t="s">
        <v>1040</v>
      </c>
      <c r="C182" s="9" t="s">
        <v>13</v>
      </c>
      <c r="D182" s="1" t="s">
        <v>48</v>
      </c>
      <c r="E182" s="3" t="s">
        <v>1007</v>
      </c>
      <c r="F182" s="4">
        <v>241.2</v>
      </c>
      <c r="G182" s="4">
        <f t="shared" si="120"/>
        <v>38.699999999999989</v>
      </c>
      <c r="H182" s="4">
        <v>279.89999999999998</v>
      </c>
      <c r="I182" s="5" t="s">
        <v>1041</v>
      </c>
      <c r="J182" s="4">
        <f t="shared" si="121"/>
        <v>279.89999999999998</v>
      </c>
      <c r="K182" s="2"/>
      <c r="L182" s="2" t="s">
        <v>964</v>
      </c>
    </row>
    <row r="183" spans="2:12" ht="26.25" customHeight="1" x14ac:dyDescent="0.25">
      <c r="B183" s="1" t="s">
        <v>1040</v>
      </c>
      <c r="C183" s="9" t="s">
        <v>15</v>
      </c>
      <c r="D183" s="1" t="s">
        <v>48</v>
      </c>
      <c r="E183" s="3" t="s">
        <v>1007</v>
      </c>
      <c r="F183" s="4">
        <f t="shared" ref="F183" si="122">H183/1.25</f>
        <v>93.6</v>
      </c>
      <c r="G183" s="4">
        <f t="shared" ref="G183" si="123">H183-F183</f>
        <v>23.400000000000006</v>
      </c>
      <c r="H183" s="4">
        <v>117</v>
      </c>
      <c r="I183" s="5" t="s">
        <v>1041</v>
      </c>
      <c r="J183" s="4">
        <f t="shared" ref="J183" si="124">H183</f>
        <v>117</v>
      </c>
      <c r="K183" s="2"/>
      <c r="L183" s="2" t="s">
        <v>964</v>
      </c>
    </row>
    <row r="184" spans="2:12" ht="26.25" customHeight="1" x14ac:dyDescent="0.25">
      <c r="B184" s="1" t="s">
        <v>1042</v>
      </c>
      <c r="C184" s="9" t="s">
        <v>1043</v>
      </c>
      <c r="D184" s="1" t="s">
        <v>808</v>
      </c>
      <c r="E184" s="3" t="s">
        <v>1039</v>
      </c>
      <c r="F184" s="4">
        <f t="shared" si="119"/>
        <v>199.07999999999998</v>
      </c>
      <c r="G184" s="4">
        <f t="shared" si="120"/>
        <v>49.77000000000001</v>
      </c>
      <c r="H184" s="4">
        <v>248.85</v>
      </c>
      <c r="I184" s="5" t="s">
        <v>1044</v>
      </c>
      <c r="J184" s="4">
        <f t="shared" si="121"/>
        <v>248.85</v>
      </c>
      <c r="K184" s="2"/>
      <c r="L184" s="2" t="s">
        <v>964</v>
      </c>
    </row>
    <row r="185" spans="2:12" ht="26.25" customHeight="1" x14ac:dyDescent="0.25">
      <c r="B185" s="1" t="s">
        <v>1045</v>
      </c>
      <c r="C185" s="9" t="s">
        <v>625</v>
      </c>
      <c r="D185" s="1" t="s">
        <v>1046</v>
      </c>
      <c r="E185" s="3" t="s">
        <v>968</v>
      </c>
      <c r="F185" s="4">
        <f t="shared" si="119"/>
        <v>48</v>
      </c>
      <c r="G185" s="4">
        <f t="shared" si="120"/>
        <v>12</v>
      </c>
      <c r="H185" s="4">
        <v>60</v>
      </c>
      <c r="I185" s="5" t="s">
        <v>1013</v>
      </c>
      <c r="J185" s="4">
        <f t="shared" si="121"/>
        <v>60</v>
      </c>
      <c r="K185" s="2"/>
      <c r="L185" s="2" t="s">
        <v>964</v>
      </c>
    </row>
    <row r="186" spans="2:12" ht="26.25" customHeight="1" x14ac:dyDescent="0.25">
      <c r="B186" s="1" t="s">
        <v>1047</v>
      </c>
      <c r="C186" s="9" t="s">
        <v>1048</v>
      </c>
      <c r="D186" s="1" t="s">
        <v>653</v>
      </c>
      <c r="E186" s="3" t="s">
        <v>1036</v>
      </c>
      <c r="F186" s="4">
        <f t="shared" si="119"/>
        <v>2919.6639999999998</v>
      </c>
      <c r="G186" s="4">
        <f t="shared" si="120"/>
        <v>729.91600000000017</v>
      </c>
      <c r="H186" s="4">
        <v>3649.58</v>
      </c>
      <c r="I186" s="5" t="s">
        <v>1036</v>
      </c>
      <c r="J186" s="4">
        <f t="shared" si="121"/>
        <v>3649.58</v>
      </c>
      <c r="K186" s="2"/>
      <c r="L186" s="2" t="s">
        <v>964</v>
      </c>
    </row>
    <row r="187" spans="2:12" ht="26.25" customHeight="1" x14ac:dyDescent="0.25">
      <c r="B187" s="1" t="s">
        <v>1049</v>
      </c>
      <c r="C187" s="9" t="s">
        <v>277</v>
      </c>
      <c r="D187" s="1" t="s">
        <v>278</v>
      </c>
      <c r="E187" s="3" t="s">
        <v>1044</v>
      </c>
      <c r="F187" s="4">
        <f t="shared" si="119"/>
        <v>78</v>
      </c>
      <c r="G187" s="4">
        <f t="shared" si="120"/>
        <v>19.5</v>
      </c>
      <c r="H187" s="4">
        <v>97.5</v>
      </c>
      <c r="I187" s="5" t="s">
        <v>1044</v>
      </c>
      <c r="J187" s="4">
        <f t="shared" si="121"/>
        <v>97.5</v>
      </c>
      <c r="K187" s="2"/>
      <c r="L187" s="2" t="s">
        <v>964</v>
      </c>
    </row>
    <row r="188" spans="2:12" ht="26.25" customHeight="1" x14ac:dyDescent="0.25">
      <c r="B188" s="1" t="s">
        <v>1050</v>
      </c>
      <c r="C188" s="9" t="s">
        <v>50</v>
      </c>
      <c r="D188" s="1" t="s">
        <v>859</v>
      </c>
      <c r="E188" s="3" t="s">
        <v>1044</v>
      </c>
      <c r="F188" s="4">
        <f t="shared" si="119"/>
        <v>24.687999999999999</v>
      </c>
      <c r="G188" s="4">
        <f t="shared" si="120"/>
        <v>6.1720000000000006</v>
      </c>
      <c r="H188" s="4">
        <v>30.86</v>
      </c>
      <c r="I188" s="5" t="s">
        <v>1044</v>
      </c>
      <c r="J188" s="4">
        <f t="shared" si="121"/>
        <v>30.86</v>
      </c>
      <c r="K188" s="2"/>
      <c r="L188" s="2" t="s">
        <v>964</v>
      </c>
    </row>
    <row r="189" spans="2:12" ht="26.25" customHeight="1" x14ac:dyDescent="0.25">
      <c r="B189" s="1" t="s">
        <v>1051</v>
      </c>
      <c r="C189" s="9" t="s">
        <v>13</v>
      </c>
      <c r="D189" s="1" t="s">
        <v>827</v>
      </c>
      <c r="E189" s="3" t="s">
        <v>1052</v>
      </c>
      <c r="F189" s="4">
        <f t="shared" si="119"/>
        <v>3.4</v>
      </c>
      <c r="G189" s="4">
        <f t="shared" si="120"/>
        <v>0.85000000000000009</v>
      </c>
      <c r="H189" s="4">
        <v>4.25</v>
      </c>
      <c r="I189" s="5" t="s">
        <v>1052</v>
      </c>
      <c r="J189" s="4">
        <f t="shared" si="121"/>
        <v>4.25</v>
      </c>
      <c r="K189" s="2"/>
      <c r="L189" s="2" t="s">
        <v>964</v>
      </c>
    </row>
    <row r="190" spans="2:12" ht="26.25" customHeight="1" x14ac:dyDescent="0.25">
      <c r="B190" s="1" t="s">
        <v>1051</v>
      </c>
      <c r="C190" s="9" t="s">
        <v>73</v>
      </c>
      <c r="D190" s="1" t="s">
        <v>827</v>
      </c>
      <c r="E190" s="3" t="s">
        <v>1052</v>
      </c>
      <c r="F190" s="4">
        <f t="shared" ref="F190" si="125">H190/1.25</f>
        <v>17.04</v>
      </c>
      <c r="G190" s="4">
        <f t="shared" ref="G190" si="126">H190-F190</f>
        <v>4.2600000000000016</v>
      </c>
      <c r="H190" s="4">
        <v>21.3</v>
      </c>
      <c r="I190" s="5" t="s">
        <v>1052</v>
      </c>
      <c r="J190" s="4">
        <f t="shared" ref="J190" si="127">H190</f>
        <v>21.3</v>
      </c>
      <c r="K190" s="2"/>
      <c r="L190" s="2" t="s">
        <v>964</v>
      </c>
    </row>
    <row r="191" spans="2:12" ht="26.25" customHeight="1" x14ac:dyDescent="0.25">
      <c r="B191" s="1" t="s">
        <v>1054</v>
      </c>
      <c r="C191" s="9" t="s">
        <v>400</v>
      </c>
      <c r="D191" s="1" t="s">
        <v>1053</v>
      </c>
      <c r="E191" s="3" t="s">
        <v>1037</v>
      </c>
      <c r="F191" s="4">
        <f t="shared" si="119"/>
        <v>103.44000000000001</v>
      </c>
      <c r="G191" s="4">
        <f t="shared" si="120"/>
        <v>25.86</v>
      </c>
      <c r="H191" s="4">
        <v>129.30000000000001</v>
      </c>
      <c r="I191" s="5" t="s">
        <v>1044</v>
      </c>
      <c r="J191" s="4">
        <f t="shared" si="121"/>
        <v>129.30000000000001</v>
      </c>
      <c r="K191" s="2"/>
      <c r="L191" s="2" t="s">
        <v>964</v>
      </c>
    </row>
    <row r="192" spans="2:12" ht="26.25" customHeight="1" x14ac:dyDescent="0.25">
      <c r="B192" s="1" t="s">
        <v>1055</v>
      </c>
      <c r="C192" s="9" t="s">
        <v>73</v>
      </c>
      <c r="D192" s="1" t="s">
        <v>794</v>
      </c>
      <c r="E192" s="3" t="s">
        <v>1044</v>
      </c>
      <c r="F192" s="4">
        <f>H192/1.05</f>
        <v>122.96190476190478</v>
      </c>
      <c r="G192" s="4">
        <f t="shared" si="120"/>
        <v>6.1480952380952374</v>
      </c>
      <c r="H192" s="4">
        <v>129.11000000000001</v>
      </c>
      <c r="I192" s="5" t="s">
        <v>964</v>
      </c>
      <c r="J192" s="4">
        <f t="shared" si="121"/>
        <v>129.11000000000001</v>
      </c>
      <c r="K192" s="2"/>
      <c r="L192" s="2" t="s">
        <v>964</v>
      </c>
    </row>
    <row r="193" spans="2:12" ht="26.25" customHeight="1" x14ac:dyDescent="0.25">
      <c r="B193" s="1" t="s">
        <v>1056</v>
      </c>
      <c r="C193" s="9" t="s">
        <v>535</v>
      </c>
      <c r="D193" s="1" t="s">
        <v>1057</v>
      </c>
      <c r="E193" s="3" t="s">
        <v>1036</v>
      </c>
      <c r="F193" s="4">
        <f t="shared" si="119"/>
        <v>15.36</v>
      </c>
      <c r="G193" s="4">
        <f t="shared" si="120"/>
        <v>3.84</v>
      </c>
      <c r="H193" s="4">
        <v>19.2</v>
      </c>
      <c r="I193" s="5" t="s">
        <v>964</v>
      </c>
      <c r="J193" s="4">
        <f t="shared" si="121"/>
        <v>19.2</v>
      </c>
      <c r="K193" s="2"/>
      <c r="L193" s="2" t="s">
        <v>964</v>
      </c>
    </row>
    <row r="194" spans="2:12" ht="26.25" customHeight="1" x14ac:dyDescent="0.25">
      <c r="B194" s="1" t="s">
        <v>778</v>
      </c>
      <c r="C194" s="9" t="s">
        <v>722</v>
      </c>
      <c r="D194" s="1" t="s">
        <v>723</v>
      </c>
      <c r="E194" s="3" t="s">
        <v>963</v>
      </c>
      <c r="F194" s="4">
        <v>490.6</v>
      </c>
      <c r="G194" s="4">
        <f t="shared" si="120"/>
        <v>0</v>
      </c>
      <c r="H194" s="4">
        <v>490.6</v>
      </c>
      <c r="I194" s="5" t="s">
        <v>964</v>
      </c>
      <c r="J194" s="4">
        <f t="shared" si="121"/>
        <v>490.6</v>
      </c>
      <c r="K194" s="2"/>
      <c r="L194" s="2" t="s">
        <v>964</v>
      </c>
    </row>
    <row r="195" spans="2:12" ht="27" customHeight="1" x14ac:dyDescent="0.25">
      <c r="B195" s="1" t="s">
        <v>630</v>
      </c>
      <c r="C195" s="2" t="s">
        <v>631</v>
      </c>
      <c r="D195" s="1" t="s">
        <v>632</v>
      </c>
      <c r="E195" s="3" t="s">
        <v>963</v>
      </c>
      <c r="F195" s="4">
        <f t="shared" ref="F195" si="128">H195/1.25</f>
        <v>1260.8719999999998</v>
      </c>
      <c r="G195" s="4">
        <f t="shared" si="120"/>
        <v>315.21800000000007</v>
      </c>
      <c r="H195" s="4">
        <v>1576.09</v>
      </c>
      <c r="I195" s="5" t="s">
        <v>964</v>
      </c>
      <c r="J195" s="4">
        <f t="shared" si="121"/>
        <v>1576.09</v>
      </c>
      <c r="K195" s="2"/>
      <c r="L195" s="2" t="s">
        <v>964</v>
      </c>
    </row>
    <row r="196" spans="2:12" ht="26.25" customHeight="1" x14ac:dyDescent="0.25">
      <c r="B196" s="1" t="s">
        <v>1061</v>
      </c>
      <c r="C196" s="9" t="s">
        <v>50</v>
      </c>
      <c r="D196" s="1" t="s">
        <v>948</v>
      </c>
      <c r="E196" s="3" t="s">
        <v>1032</v>
      </c>
      <c r="F196" s="4">
        <f t="shared" si="119"/>
        <v>53.760000000000005</v>
      </c>
      <c r="G196" s="4">
        <f t="shared" si="120"/>
        <v>13.439999999999998</v>
      </c>
      <c r="H196" s="4">
        <v>67.2</v>
      </c>
      <c r="I196" s="5" t="s">
        <v>964</v>
      </c>
      <c r="J196" s="4">
        <f t="shared" si="121"/>
        <v>67.2</v>
      </c>
      <c r="K196" s="2"/>
      <c r="L196" s="2" t="s">
        <v>964</v>
      </c>
    </row>
    <row r="197" spans="2:12" ht="26.25" customHeight="1" x14ac:dyDescent="0.25">
      <c r="B197" s="1" t="s">
        <v>1062</v>
      </c>
      <c r="C197" s="9" t="s">
        <v>13</v>
      </c>
      <c r="D197" s="1" t="s">
        <v>863</v>
      </c>
      <c r="E197" s="3" t="s">
        <v>1013</v>
      </c>
      <c r="F197" s="4">
        <f t="shared" si="119"/>
        <v>6.08</v>
      </c>
      <c r="G197" s="4">
        <f t="shared" si="120"/>
        <v>1.5199999999999996</v>
      </c>
      <c r="H197" s="4">
        <v>7.6</v>
      </c>
      <c r="I197" s="5" t="s">
        <v>964</v>
      </c>
      <c r="J197" s="4">
        <f t="shared" si="121"/>
        <v>7.6</v>
      </c>
      <c r="K197" s="2"/>
      <c r="L197" s="2" t="s">
        <v>964</v>
      </c>
    </row>
    <row r="198" spans="2:12" ht="26.25" customHeight="1" x14ac:dyDescent="0.25">
      <c r="B198" s="1" t="s">
        <v>1062</v>
      </c>
      <c r="C198" s="9" t="s">
        <v>12</v>
      </c>
      <c r="D198" s="1" t="s">
        <v>863</v>
      </c>
      <c r="E198" s="3" t="s">
        <v>1013</v>
      </c>
      <c r="F198" s="4">
        <v>2249.16</v>
      </c>
      <c r="G198" s="4">
        <f t="shared" ref="G198" si="129">H198-F198</f>
        <v>466.01000000000022</v>
      </c>
      <c r="H198" s="4">
        <v>2715.17</v>
      </c>
      <c r="I198" s="5" t="s">
        <v>964</v>
      </c>
      <c r="J198" s="4">
        <f t="shared" ref="J198" si="130">H198</f>
        <v>2715.17</v>
      </c>
      <c r="K198" s="2"/>
      <c r="L198" s="2" t="s">
        <v>964</v>
      </c>
    </row>
    <row r="199" spans="2:12" ht="27" customHeight="1" x14ac:dyDescent="0.25">
      <c r="B199" s="1" t="s">
        <v>1063</v>
      </c>
      <c r="C199" s="9" t="s">
        <v>62</v>
      </c>
      <c r="D199" s="1" t="s">
        <v>863</v>
      </c>
      <c r="E199" s="3" t="s">
        <v>963</v>
      </c>
      <c r="F199" s="4">
        <v>1077.31</v>
      </c>
      <c r="G199" s="4">
        <f>H199-F199</f>
        <v>228.46000000000004</v>
      </c>
      <c r="H199" s="4">
        <v>1305.77</v>
      </c>
      <c r="I199" s="5" t="s">
        <v>964</v>
      </c>
      <c r="J199" s="4">
        <f>H199</f>
        <v>1305.77</v>
      </c>
      <c r="K199" s="2"/>
      <c r="L199" s="2" t="s">
        <v>964</v>
      </c>
    </row>
    <row r="200" spans="2:12" ht="27" customHeight="1" x14ac:dyDescent="0.25">
      <c r="B200" s="3" t="s">
        <v>871</v>
      </c>
      <c r="C200" s="2" t="s">
        <v>16</v>
      </c>
      <c r="D200" s="1" t="s">
        <v>63</v>
      </c>
      <c r="E200" s="3" t="s">
        <v>963</v>
      </c>
      <c r="F200" s="4">
        <f>H200/1.13</f>
        <v>521.17699115044252</v>
      </c>
      <c r="G200" s="4">
        <f t="shared" ref="G200" si="131">H200-F200</f>
        <v>67.753008849557432</v>
      </c>
      <c r="H200" s="4">
        <v>588.92999999999995</v>
      </c>
      <c r="I200" s="5" t="s">
        <v>964</v>
      </c>
      <c r="J200" s="4">
        <f t="shared" ref="J200" si="132">H200</f>
        <v>588.92999999999995</v>
      </c>
      <c r="K200" s="2"/>
      <c r="L200" s="2" t="s">
        <v>964</v>
      </c>
    </row>
    <row r="201" spans="2:12" ht="26.25" customHeight="1" x14ac:dyDescent="0.25">
      <c r="B201" s="1" t="s">
        <v>1064</v>
      </c>
      <c r="C201" s="9" t="s">
        <v>13</v>
      </c>
      <c r="D201" s="1" t="s">
        <v>867</v>
      </c>
      <c r="E201" s="3" t="s">
        <v>963</v>
      </c>
      <c r="F201" s="4">
        <f t="shared" si="119"/>
        <v>1167.2</v>
      </c>
      <c r="G201" s="4">
        <f t="shared" si="120"/>
        <v>291.79999999999995</v>
      </c>
      <c r="H201" s="4">
        <v>1459</v>
      </c>
      <c r="I201" s="5" t="s">
        <v>964</v>
      </c>
      <c r="J201" s="4">
        <f t="shared" si="121"/>
        <v>1459</v>
      </c>
      <c r="K201" s="2"/>
      <c r="L201" s="2" t="s">
        <v>964</v>
      </c>
    </row>
    <row r="202" spans="2:12" ht="26.25" customHeight="1" x14ac:dyDescent="0.25">
      <c r="B202" s="1" t="s">
        <v>1065</v>
      </c>
      <c r="C202" s="9" t="s">
        <v>1066</v>
      </c>
      <c r="D202" s="1" t="s">
        <v>1067</v>
      </c>
      <c r="E202" s="3" t="s">
        <v>963</v>
      </c>
      <c r="F202" s="4">
        <v>87.6</v>
      </c>
      <c r="G202" s="4">
        <f t="shared" si="120"/>
        <v>0</v>
      </c>
      <c r="H202" s="4">
        <v>87.6</v>
      </c>
      <c r="I202" s="5" t="s">
        <v>964</v>
      </c>
      <c r="J202" s="4">
        <f t="shared" si="121"/>
        <v>87.6</v>
      </c>
      <c r="K202" s="2"/>
      <c r="L202" s="2" t="s">
        <v>964</v>
      </c>
    </row>
    <row r="203" spans="2:12" ht="27" customHeight="1" x14ac:dyDescent="0.25">
      <c r="B203" s="1" t="s">
        <v>1068</v>
      </c>
      <c r="C203" s="9" t="s">
        <v>878</v>
      </c>
      <c r="D203" s="1" t="s">
        <v>881</v>
      </c>
      <c r="E203" s="3" t="s">
        <v>963</v>
      </c>
      <c r="F203" s="4">
        <f>H203/1.05</f>
        <v>571.64761904761906</v>
      </c>
      <c r="G203" s="4">
        <f t="shared" si="120"/>
        <v>28.582380952380959</v>
      </c>
      <c r="H203" s="4">
        <v>600.23</v>
      </c>
      <c r="I203" s="5" t="s">
        <v>1052</v>
      </c>
      <c r="J203" s="4">
        <f t="shared" si="121"/>
        <v>600.23</v>
      </c>
      <c r="K203" s="2"/>
      <c r="L203" s="2" t="s">
        <v>964</v>
      </c>
    </row>
    <row r="204" spans="2:12" ht="27" customHeight="1" x14ac:dyDescent="0.25">
      <c r="B204" s="1" t="s">
        <v>1069</v>
      </c>
      <c r="C204" s="9" t="s">
        <v>62</v>
      </c>
      <c r="D204" s="1" t="s">
        <v>48</v>
      </c>
      <c r="E204" s="3" t="s">
        <v>990</v>
      </c>
      <c r="F204" s="4">
        <v>223.74</v>
      </c>
      <c r="G204" s="4">
        <f>H204-F204</f>
        <v>55.94</v>
      </c>
      <c r="H204" s="4">
        <v>279.68</v>
      </c>
      <c r="I204" s="5" t="s">
        <v>964</v>
      </c>
      <c r="J204" s="4">
        <f t="shared" ref="J204:J211" si="133">H204</f>
        <v>279.68</v>
      </c>
      <c r="K204" s="2"/>
      <c r="L204" s="2" t="s">
        <v>964</v>
      </c>
    </row>
    <row r="205" spans="2:12" ht="27" customHeight="1" x14ac:dyDescent="0.25">
      <c r="B205" s="3" t="s">
        <v>871</v>
      </c>
      <c r="C205" s="2" t="s">
        <v>18</v>
      </c>
      <c r="D205" s="1" t="s">
        <v>61</v>
      </c>
      <c r="E205" s="3" t="s">
        <v>963</v>
      </c>
      <c r="F205" s="4">
        <f>H205/1.13</f>
        <v>282.36283185840711</v>
      </c>
      <c r="G205" s="4">
        <f t="shared" ref="G205:G207" si="134">H205-F205</f>
        <v>36.707168141592888</v>
      </c>
      <c r="H205" s="4">
        <v>319.07</v>
      </c>
      <c r="I205" s="5" t="s">
        <v>964</v>
      </c>
      <c r="J205" s="4">
        <f t="shared" si="133"/>
        <v>319.07</v>
      </c>
      <c r="K205" s="2"/>
      <c r="L205" s="2" t="s">
        <v>964</v>
      </c>
    </row>
    <row r="206" spans="2:12" ht="27" customHeight="1" x14ac:dyDescent="0.25">
      <c r="B206" s="3" t="s">
        <v>67</v>
      </c>
      <c r="C206" s="2" t="s">
        <v>11</v>
      </c>
      <c r="D206" s="1" t="s">
        <v>68</v>
      </c>
      <c r="E206" s="3" t="s">
        <v>1070</v>
      </c>
      <c r="F206" s="4">
        <f t="shared" ref="F206:F207" si="135">H206/1.25</f>
        <v>67.384</v>
      </c>
      <c r="G206" s="4">
        <f t="shared" si="134"/>
        <v>16.846000000000004</v>
      </c>
      <c r="H206" s="4">
        <v>84.23</v>
      </c>
      <c r="I206" s="5" t="s">
        <v>964</v>
      </c>
      <c r="J206" s="4">
        <f t="shared" si="133"/>
        <v>84.23</v>
      </c>
      <c r="K206" s="2"/>
      <c r="L206" s="2" t="s">
        <v>964</v>
      </c>
    </row>
    <row r="207" spans="2:12" ht="27" customHeight="1" x14ac:dyDescent="0.25">
      <c r="B207" s="3" t="s">
        <v>67</v>
      </c>
      <c r="C207" s="2" t="s">
        <v>7</v>
      </c>
      <c r="D207" s="1" t="s">
        <v>68</v>
      </c>
      <c r="E207" s="3" t="s">
        <v>1071</v>
      </c>
      <c r="F207" s="4">
        <f t="shared" si="135"/>
        <v>4.7679999999999998</v>
      </c>
      <c r="G207" s="4">
        <f t="shared" si="134"/>
        <v>1.1920000000000002</v>
      </c>
      <c r="H207" s="4">
        <v>5.96</v>
      </c>
      <c r="I207" s="5" t="s">
        <v>964</v>
      </c>
      <c r="J207" s="4">
        <f t="shared" si="133"/>
        <v>5.96</v>
      </c>
      <c r="K207" s="2"/>
      <c r="L207" s="2" t="s">
        <v>964</v>
      </c>
    </row>
    <row r="208" spans="2:12" ht="26.25" customHeight="1" x14ac:dyDescent="0.25">
      <c r="B208" s="1" t="s">
        <v>1072</v>
      </c>
      <c r="C208" s="9" t="s">
        <v>13</v>
      </c>
      <c r="D208" s="1" t="s">
        <v>48</v>
      </c>
      <c r="E208" s="3" t="s">
        <v>1036</v>
      </c>
      <c r="F208" s="4">
        <f t="shared" ref="F208" si="136">H208/1.25</f>
        <v>338.464</v>
      </c>
      <c r="G208" s="4">
        <f t="shared" ref="G208:G217" si="137">H208-F208</f>
        <v>84.615999999999985</v>
      </c>
      <c r="H208" s="4">
        <v>423.08</v>
      </c>
      <c r="I208" s="5" t="s">
        <v>964</v>
      </c>
      <c r="J208" s="4">
        <f t="shared" si="133"/>
        <v>423.08</v>
      </c>
      <c r="K208" s="2"/>
      <c r="L208" s="2" t="s">
        <v>964</v>
      </c>
    </row>
    <row r="209" spans="2:12" ht="26.25" customHeight="1" x14ac:dyDescent="0.25">
      <c r="B209" s="1" t="s">
        <v>1072</v>
      </c>
      <c r="C209" s="9" t="s">
        <v>14</v>
      </c>
      <c r="D209" s="1" t="s">
        <v>48</v>
      </c>
      <c r="E209" s="3" t="s">
        <v>1036</v>
      </c>
      <c r="F209" s="4">
        <f t="shared" ref="F209" si="138">H209/1.25</f>
        <v>16.2</v>
      </c>
      <c r="G209" s="4">
        <f t="shared" ref="G209" si="139">H209-F209</f>
        <v>4.0500000000000007</v>
      </c>
      <c r="H209" s="4">
        <v>20.25</v>
      </c>
      <c r="I209" s="5" t="s">
        <v>964</v>
      </c>
      <c r="J209" s="4">
        <f t="shared" si="133"/>
        <v>20.25</v>
      </c>
      <c r="K209" s="2"/>
      <c r="L209" s="2" t="s">
        <v>964</v>
      </c>
    </row>
    <row r="210" spans="2:12" ht="26.25" customHeight="1" x14ac:dyDescent="0.25">
      <c r="B210" s="1" t="s">
        <v>1072</v>
      </c>
      <c r="C210" s="9" t="s">
        <v>15</v>
      </c>
      <c r="D210" s="1" t="s">
        <v>48</v>
      </c>
      <c r="E210" s="3" t="s">
        <v>1036</v>
      </c>
      <c r="F210" s="4">
        <f t="shared" ref="F210:F213" si="140">H210/1.25</f>
        <v>598.77600000000007</v>
      </c>
      <c r="G210" s="4">
        <f t="shared" ref="G210:G213" si="141">H210-F210</f>
        <v>149.69399999999996</v>
      </c>
      <c r="H210" s="4">
        <v>748.47</v>
      </c>
      <c r="I210" s="5" t="s">
        <v>964</v>
      </c>
      <c r="J210" s="4">
        <f t="shared" si="133"/>
        <v>748.47</v>
      </c>
      <c r="K210" s="2"/>
      <c r="L210" s="2" t="s">
        <v>964</v>
      </c>
    </row>
    <row r="211" spans="2:12" ht="27" customHeight="1" x14ac:dyDescent="0.25">
      <c r="B211" s="1" t="s">
        <v>52</v>
      </c>
      <c r="C211" s="2" t="s">
        <v>53</v>
      </c>
      <c r="D211" s="1" t="s">
        <v>54</v>
      </c>
      <c r="E211" s="3" t="s">
        <v>963</v>
      </c>
      <c r="F211" s="4">
        <f t="shared" si="140"/>
        <v>130</v>
      </c>
      <c r="G211" s="4">
        <f t="shared" si="141"/>
        <v>32.5</v>
      </c>
      <c r="H211" s="4">
        <v>162.5</v>
      </c>
      <c r="I211" s="5" t="s">
        <v>964</v>
      </c>
      <c r="J211" s="4">
        <f t="shared" si="133"/>
        <v>162.5</v>
      </c>
      <c r="K211" s="2"/>
      <c r="L211" s="2" t="s">
        <v>964</v>
      </c>
    </row>
    <row r="212" spans="2:12" ht="27" customHeight="1" x14ac:dyDescent="0.25">
      <c r="B212" s="3" t="s">
        <v>1073</v>
      </c>
      <c r="C212" s="9" t="s">
        <v>200</v>
      </c>
      <c r="D212" s="1" t="s">
        <v>194</v>
      </c>
      <c r="E212" s="8" t="s">
        <v>963</v>
      </c>
      <c r="F212" s="4">
        <f t="shared" si="140"/>
        <v>7.9680000000000009</v>
      </c>
      <c r="G212" s="4">
        <f t="shared" si="141"/>
        <v>1.992</v>
      </c>
      <c r="H212" s="4">
        <v>9.9600000000000009</v>
      </c>
      <c r="I212" s="5" t="s">
        <v>964</v>
      </c>
      <c r="J212" s="4">
        <f t="shared" ref="J212:J213" si="142">H212</f>
        <v>9.9600000000000009</v>
      </c>
      <c r="K212" s="2"/>
      <c r="L212" s="2" t="s">
        <v>964</v>
      </c>
    </row>
    <row r="213" spans="2:12" ht="27" customHeight="1" x14ac:dyDescent="0.25">
      <c r="B213" s="1" t="s">
        <v>69</v>
      </c>
      <c r="C213" s="2" t="s">
        <v>5</v>
      </c>
      <c r="D213" s="1" t="s">
        <v>70</v>
      </c>
      <c r="E213" s="8" t="s">
        <v>963</v>
      </c>
      <c r="F213" s="4">
        <f t="shared" si="140"/>
        <v>1473.72</v>
      </c>
      <c r="G213" s="4">
        <f t="shared" si="141"/>
        <v>368.43000000000006</v>
      </c>
      <c r="H213" s="4">
        <v>1842.15</v>
      </c>
      <c r="I213" s="5" t="s">
        <v>964</v>
      </c>
      <c r="J213" s="4">
        <f t="shared" si="142"/>
        <v>1842.15</v>
      </c>
      <c r="K213" s="2"/>
      <c r="L213" s="2" t="s">
        <v>964</v>
      </c>
    </row>
    <row r="214" spans="2:12" ht="27" customHeight="1" x14ac:dyDescent="0.25">
      <c r="B214" s="1" t="s">
        <v>965</v>
      </c>
      <c r="C214" s="9" t="s">
        <v>1093</v>
      </c>
      <c r="D214" s="1" t="s">
        <v>61</v>
      </c>
      <c r="E214" s="3" t="s">
        <v>968</v>
      </c>
      <c r="F214" s="4">
        <v>300.33</v>
      </c>
      <c r="G214" s="4">
        <f t="shared" si="137"/>
        <v>46.360000000000014</v>
      </c>
      <c r="H214" s="4">
        <v>346.69</v>
      </c>
      <c r="I214" s="5" t="s">
        <v>964</v>
      </c>
      <c r="J214" s="4">
        <f t="shared" ref="J214:J217" si="143">H214</f>
        <v>346.69</v>
      </c>
      <c r="K214" s="2"/>
      <c r="L214" s="2" t="s">
        <v>964</v>
      </c>
    </row>
    <row r="215" spans="2:12" ht="27" customHeight="1" x14ac:dyDescent="0.25">
      <c r="B215" s="10" t="s">
        <v>1058</v>
      </c>
      <c r="C215" s="2" t="s">
        <v>73</v>
      </c>
      <c r="D215" s="1" t="s">
        <v>794</v>
      </c>
      <c r="E215" s="3" t="s">
        <v>964</v>
      </c>
      <c r="F215" s="4">
        <v>172.79</v>
      </c>
      <c r="G215" s="4">
        <f t="shared" si="137"/>
        <v>-8.2299999999999898</v>
      </c>
      <c r="H215" s="4">
        <v>164.56</v>
      </c>
      <c r="I215" s="5" t="s">
        <v>1059</v>
      </c>
      <c r="J215" s="4">
        <f t="shared" si="143"/>
        <v>164.56</v>
      </c>
      <c r="K215" s="2"/>
      <c r="L215" s="2" t="s">
        <v>1060</v>
      </c>
    </row>
    <row r="216" spans="2:12" ht="26.25" customHeight="1" x14ac:dyDescent="0.25">
      <c r="B216" s="1" t="s">
        <v>1074</v>
      </c>
      <c r="C216" s="9" t="s">
        <v>1075</v>
      </c>
      <c r="D216" s="1" t="s">
        <v>1076</v>
      </c>
      <c r="E216" s="3" t="s">
        <v>1077</v>
      </c>
      <c r="F216" s="4">
        <f>H216/1.25</f>
        <v>173.88</v>
      </c>
      <c r="G216" s="4">
        <f>H216-F216</f>
        <v>43.47</v>
      </c>
      <c r="H216" s="4">
        <v>217.35</v>
      </c>
      <c r="I216" s="5" t="s">
        <v>1078</v>
      </c>
      <c r="J216" s="4">
        <f>H216</f>
        <v>217.35</v>
      </c>
      <c r="K216" s="2"/>
      <c r="L216" s="2" t="s">
        <v>1060</v>
      </c>
    </row>
    <row r="217" spans="2:12" ht="27" customHeight="1" x14ac:dyDescent="0.25">
      <c r="B217" s="10" t="s">
        <v>1079</v>
      </c>
      <c r="C217" s="2" t="s">
        <v>10</v>
      </c>
      <c r="D217" s="1" t="s">
        <v>1080</v>
      </c>
      <c r="E217" s="3" t="s">
        <v>1077</v>
      </c>
      <c r="F217" s="4">
        <v>28</v>
      </c>
      <c r="G217" s="4">
        <f t="shared" si="137"/>
        <v>0</v>
      </c>
      <c r="H217" s="4">
        <v>28</v>
      </c>
      <c r="I217" s="5" t="s">
        <v>1077</v>
      </c>
      <c r="J217" s="4">
        <f t="shared" si="143"/>
        <v>28</v>
      </c>
      <c r="K217" s="2"/>
      <c r="L217" s="2" t="s">
        <v>1060</v>
      </c>
    </row>
    <row r="218" spans="2:12" ht="26.25" customHeight="1" x14ac:dyDescent="0.25">
      <c r="B218" s="1" t="s">
        <v>1081</v>
      </c>
      <c r="C218" s="9" t="s">
        <v>1082</v>
      </c>
      <c r="D218" s="1" t="s">
        <v>854</v>
      </c>
      <c r="E218" s="3" t="s">
        <v>1083</v>
      </c>
      <c r="F218" s="4">
        <f t="shared" si="119"/>
        <v>464.52799999999996</v>
      </c>
      <c r="G218" s="4">
        <f t="shared" si="120"/>
        <v>116.13200000000001</v>
      </c>
      <c r="H218" s="4">
        <v>580.66</v>
      </c>
      <c r="I218" s="5" t="s">
        <v>1083</v>
      </c>
      <c r="J218" s="4">
        <f t="shared" si="121"/>
        <v>580.66</v>
      </c>
      <c r="K218" s="2"/>
      <c r="L218" s="2" t="s">
        <v>1060</v>
      </c>
    </row>
    <row r="219" spans="2:12" ht="27" customHeight="1" x14ac:dyDescent="0.25">
      <c r="B219" s="1" t="s">
        <v>55</v>
      </c>
      <c r="C219" s="2" t="s">
        <v>8</v>
      </c>
      <c r="D219" s="1" t="s">
        <v>56</v>
      </c>
      <c r="E219" s="3" t="s">
        <v>1084</v>
      </c>
      <c r="F219" s="4">
        <f t="shared" si="119"/>
        <v>79.632000000000005</v>
      </c>
      <c r="G219" s="4">
        <f t="shared" si="120"/>
        <v>19.908000000000001</v>
      </c>
      <c r="H219" s="4">
        <v>99.54</v>
      </c>
      <c r="I219" s="5" t="s">
        <v>1085</v>
      </c>
      <c r="J219" s="4">
        <f t="shared" si="121"/>
        <v>99.54</v>
      </c>
      <c r="K219" s="2"/>
      <c r="L219" s="2" t="s">
        <v>1060</v>
      </c>
    </row>
    <row r="220" spans="2:12" ht="26.25" customHeight="1" x14ac:dyDescent="0.25">
      <c r="B220" s="1" t="s">
        <v>1086</v>
      </c>
      <c r="C220" s="9" t="s">
        <v>93</v>
      </c>
      <c r="D220" s="1" t="s">
        <v>808</v>
      </c>
      <c r="E220" s="3" t="s">
        <v>1083</v>
      </c>
      <c r="F220" s="4">
        <f t="shared" si="119"/>
        <v>268.072</v>
      </c>
      <c r="G220" s="4">
        <f t="shared" si="120"/>
        <v>67.017999999999972</v>
      </c>
      <c r="H220" s="4">
        <v>335.09</v>
      </c>
      <c r="I220" s="5" t="s">
        <v>1087</v>
      </c>
      <c r="J220" s="4">
        <f t="shared" si="121"/>
        <v>335.09</v>
      </c>
      <c r="K220" s="2"/>
      <c r="L220" s="2" t="s">
        <v>1060</v>
      </c>
    </row>
    <row r="221" spans="2:12" ht="27" customHeight="1" x14ac:dyDescent="0.25">
      <c r="B221" s="1" t="s">
        <v>1088</v>
      </c>
      <c r="C221" s="9" t="s">
        <v>103</v>
      </c>
      <c r="D221" s="1" t="s">
        <v>1089</v>
      </c>
      <c r="E221" s="3" t="s">
        <v>1090</v>
      </c>
      <c r="F221" s="4">
        <f t="shared" si="118"/>
        <v>986.96</v>
      </c>
      <c r="G221" s="4">
        <f t="shared" si="98"/>
        <v>246.74</v>
      </c>
      <c r="H221" s="4">
        <v>1233.7</v>
      </c>
      <c r="I221" s="5" t="s">
        <v>1090</v>
      </c>
      <c r="J221" s="4">
        <f t="shared" si="99"/>
        <v>1233.7</v>
      </c>
      <c r="K221" s="2"/>
      <c r="L221" s="2" t="s">
        <v>1060</v>
      </c>
    </row>
    <row r="222" spans="2:12" ht="27" customHeight="1" x14ac:dyDescent="0.25">
      <c r="B222" s="1" t="s">
        <v>1091</v>
      </c>
      <c r="C222" s="9" t="s">
        <v>93</v>
      </c>
      <c r="D222" s="1" t="s">
        <v>854</v>
      </c>
      <c r="E222" s="3" t="s">
        <v>1085</v>
      </c>
      <c r="F222" s="4">
        <f t="shared" si="118"/>
        <v>13.8</v>
      </c>
      <c r="G222" s="4">
        <f t="shared" si="98"/>
        <v>3.4499999999999993</v>
      </c>
      <c r="H222" s="4">
        <v>17.25</v>
      </c>
      <c r="I222" s="5" t="s">
        <v>1087</v>
      </c>
      <c r="J222" s="4">
        <f t="shared" si="99"/>
        <v>17.25</v>
      </c>
      <c r="K222" s="2"/>
      <c r="L222" s="2" t="s">
        <v>1060</v>
      </c>
    </row>
    <row r="223" spans="2:12" ht="27" customHeight="1" x14ac:dyDescent="0.25">
      <c r="B223" s="1" t="s">
        <v>1092</v>
      </c>
      <c r="C223" s="9" t="s">
        <v>845</v>
      </c>
      <c r="D223" s="1" t="s">
        <v>854</v>
      </c>
      <c r="E223" s="3" t="s">
        <v>1090</v>
      </c>
      <c r="F223" s="4">
        <f t="shared" si="92"/>
        <v>39.823999999999998</v>
      </c>
      <c r="G223" s="4">
        <f t="shared" si="93"/>
        <v>9.9560000000000031</v>
      </c>
      <c r="H223" s="4">
        <v>49.78</v>
      </c>
      <c r="I223" s="5" t="s">
        <v>1087</v>
      </c>
      <c r="J223" s="4">
        <f t="shared" si="94"/>
        <v>49.78</v>
      </c>
      <c r="K223" s="2"/>
      <c r="L223" s="2" t="s">
        <v>1060</v>
      </c>
    </row>
    <row r="224" spans="2:12" ht="27" customHeight="1" x14ac:dyDescent="0.25">
      <c r="B224" s="1" t="s">
        <v>1094</v>
      </c>
      <c r="C224" s="9" t="s">
        <v>73</v>
      </c>
      <c r="D224" s="1" t="s">
        <v>794</v>
      </c>
      <c r="E224" s="3" t="s">
        <v>1095</v>
      </c>
      <c r="F224" s="4">
        <v>121.07</v>
      </c>
      <c r="G224" s="4">
        <f t="shared" si="90"/>
        <v>6.0500000000000114</v>
      </c>
      <c r="H224" s="4">
        <v>127.12</v>
      </c>
      <c r="I224" s="5" t="s">
        <v>1096</v>
      </c>
      <c r="J224" s="4">
        <f t="shared" si="91"/>
        <v>127.12</v>
      </c>
      <c r="K224" s="2"/>
      <c r="L224" s="2" t="s">
        <v>1060</v>
      </c>
    </row>
    <row r="225" spans="2:12" ht="27" customHeight="1" x14ac:dyDescent="0.25">
      <c r="B225" s="1" t="s">
        <v>1097</v>
      </c>
      <c r="C225" s="9" t="s">
        <v>73</v>
      </c>
      <c r="D225" s="1" t="s">
        <v>794</v>
      </c>
      <c r="E225" s="3" t="s">
        <v>1098</v>
      </c>
      <c r="F225" s="4">
        <v>25.6</v>
      </c>
      <c r="G225" s="4">
        <f t="shared" ref="G225:G277" si="144">H225-F225</f>
        <v>1.2799999999999976</v>
      </c>
      <c r="H225" s="4">
        <v>26.88</v>
      </c>
      <c r="I225" s="5" t="s">
        <v>1098</v>
      </c>
      <c r="J225" s="4">
        <f t="shared" ref="J225:J277" si="145">H225</f>
        <v>26.88</v>
      </c>
      <c r="K225" s="2"/>
      <c r="L225" s="2" t="s">
        <v>1060</v>
      </c>
    </row>
    <row r="226" spans="2:12" ht="27" customHeight="1" x14ac:dyDescent="0.25">
      <c r="B226" s="1" t="s">
        <v>1099</v>
      </c>
      <c r="C226" s="9" t="s">
        <v>923</v>
      </c>
      <c r="D226" s="1" t="s">
        <v>832</v>
      </c>
      <c r="E226" s="3" t="s">
        <v>1096</v>
      </c>
      <c r="F226" s="4">
        <f t="shared" ref="F226:F277" si="146">H226/1.25</f>
        <v>1023.3440000000001</v>
      </c>
      <c r="G226" s="4">
        <f t="shared" si="144"/>
        <v>255.83600000000001</v>
      </c>
      <c r="H226" s="4">
        <v>1279.18</v>
      </c>
      <c r="I226" s="5" t="s">
        <v>1096</v>
      </c>
      <c r="J226" s="4">
        <f t="shared" si="145"/>
        <v>1279.18</v>
      </c>
      <c r="K226" s="2"/>
      <c r="L226" s="2" t="s">
        <v>1060</v>
      </c>
    </row>
    <row r="227" spans="2:12" ht="27" customHeight="1" x14ac:dyDescent="0.25">
      <c r="B227" s="1" t="s">
        <v>1100</v>
      </c>
      <c r="C227" s="9" t="s">
        <v>6</v>
      </c>
      <c r="D227" s="1" t="s">
        <v>832</v>
      </c>
      <c r="E227" s="3" t="s">
        <v>1098</v>
      </c>
      <c r="F227" s="4">
        <f t="shared" si="146"/>
        <v>15.112</v>
      </c>
      <c r="G227" s="4">
        <f t="shared" si="144"/>
        <v>3.7780000000000005</v>
      </c>
      <c r="H227" s="4">
        <v>18.89</v>
      </c>
      <c r="I227" s="5" t="s">
        <v>1098</v>
      </c>
      <c r="J227" s="4">
        <f t="shared" si="145"/>
        <v>18.89</v>
      </c>
      <c r="K227" s="2"/>
      <c r="L227" s="2" t="s">
        <v>1060</v>
      </c>
    </row>
    <row r="228" spans="2:12" ht="27" customHeight="1" x14ac:dyDescent="0.25">
      <c r="B228" s="1" t="s">
        <v>1101</v>
      </c>
      <c r="C228" s="9" t="s">
        <v>923</v>
      </c>
      <c r="D228" s="1" t="s">
        <v>832</v>
      </c>
      <c r="E228" s="3" t="s">
        <v>1098</v>
      </c>
      <c r="F228" s="4">
        <f t="shared" si="146"/>
        <v>511.67200000000003</v>
      </c>
      <c r="G228" s="4">
        <f t="shared" si="144"/>
        <v>127.91800000000001</v>
      </c>
      <c r="H228" s="4">
        <v>639.59</v>
      </c>
      <c r="I228" s="5" t="s">
        <v>1098</v>
      </c>
      <c r="J228" s="4">
        <f t="shared" si="145"/>
        <v>639.59</v>
      </c>
      <c r="K228" s="2"/>
      <c r="L228" s="2" t="s">
        <v>1060</v>
      </c>
    </row>
    <row r="229" spans="2:12" ht="27" customHeight="1" x14ac:dyDescent="0.25">
      <c r="B229" s="1" t="s">
        <v>1102</v>
      </c>
      <c r="C229" s="9" t="s">
        <v>22</v>
      </c>
      <c r="D229" s="1" t="s">
        <v>962</v>
      </c>
      <c r="E229" s="3" t="s">
        <v>1103</v>
      </c>
      <c r="F229" s="4">
        <v>28.95</v>
      </c>
      <c r="G229" s="4">
        <f t="shared" si="144"/>
        <v>1.4499999999999993</v>
      </c>
      <c r="H229" s="4">
        <v>30.4</v>
      </c>
      <c r="I229" s="5" t="s">
        <v>1103</v>
      </c>
      <c r="J229" s="4">
        <f t="shared" si="145"/>
        <v>30.4</v>
      </c>
      <c r="K229" s="2"/>
      <c r="L229" s="2" t="s">
        <v>1060</v>
      </c>
    </row>
    <row r="230" spans="2:12" ht="27" customHeight="1" x14ac:dyDescent="0.25">
      <c r="B230" s="1" t="s">
        <v>1104</v>
      </c>
      <c r="C230" s="9" t="s">
        <v>10</v>
      </c>
      <c r="D230" s="1" t="s">
        <v>1105</v>
      </c>
      <c r="E230" s="3" t="s">
        <v>1106</v>
      </c>
      <c r="F230" s="4">
        <v>31.36</v>
      </c>
      <c r="G230" s="4">
        <f t="shared" si="144"/>
        <v>4.0799999999999983</v>
      </c>
      <c r="H230" s="4">
        <v>35.44</v>
      </c>
      <c r="I230" s="5" t="s">
        <v>1103</v>
      </c>
      <c r="J230" s="4">
        <f t="shared" si="145"/>
        <v>35.44</v>
      </c>
      <c r="K230" s="2"/>
      <c r="L230" s="2" t="s">
        <v>1060</v>
      </c>
    </row>
    <row r="231" spans="2:12" ht="27" customHeight="1" x14ac:dyDescent="0.25">
      <c r="B231" s="1" t="s">
        <v>1107</v>
      </c>
      <c r="C231" s="9" t="s">
        <v>73</v>
      </c>
      <c r="D231" s="1" t="s">
        <v>794</v>
      </c>
      <c r="E231" s="3" t="s">
        <v>1106</v>
      </c>
      <c r="F231" s="4">
        <v>34.06</v>
      </c>
      <c r="G231" s="4">
        <f t="shared" si="144"/>
        <v>1.6999999999999957</v>
      </c>
      <c r="H231" s="4">
        <v>35.76</v>
      </c>
      <c r="I231" s="5" t="s">
        <v>1106</v>
      </c>
      <c r="J231" s="4">
        <f t="shared" si="145"/>
        <v>35.76</v>
      </c>
      <c r="K231" s="2"/>
      <c r="L231" s="2" t="s">
        <v>1060</v>
      </c>
    </row>
    <row r="232" spans="2:12" ht="27" customHeight="1" x14ac:dyDescent="0.25">
      <c r="B232" s="1" t="s">
        <v>1108</v>
      </c>
      <c r="C232" s="9" t="s">
        <v>535</v>
      </c>
      <c r="D232" s="1" t="s">
        <v>832</v>
      </c>
      <c r="E232" s="3" t="s">
        <v>1103</v>
      </c>
      <c r="F232" s="4">
        <f t="shared" si="146"/>
        <v>53.2</v>
      </c>
      <c r="G232" s="4">
        <f t="shared" si="144"/>
        <v>13.299999999999997</v>
      </c>
      <c r="H232" s="4">
        <v>66.5</v>
      </c>
      <c r="I232" s="5" t="s">
        <v>1103</v>
      </c>
      <c r="J232" s="4">
        <f t="shared" si="145"/>
        <v>66.5</v>
      </c>
      <c r="K232" s="2"/>
      <c r="L232" s="2" t="s">
        <v>1060</v>
      </c>
    </row>
    <row r="233" spans="2:12" ht="27" customHeight="1" x14ac:dyDescent="0.25">
      <c r="B233" s="1" t="s">
        <v>1109</v>
      </c>
      <c r="C233" s="9" t="s">
        <v>9</v>
      </c>
      <c r="D233" s="1" t="s">
        <v>1067</v>
      </c>
      <c r="E233" s="3" t="s">
        <v>1110</v>
      </c>
      <c r="F233" s="4">
        <f t="shared" si="146"/>
        <v>358</v>
      </c>
      <c r="G233" s="4">
        <f t="shared" si="144"/>
        <v>89.5</v>
      </c>
      <c r="H233" s="4">
        <v>447.5</v>
      </c>
      <c r="I233" s="5" t="s">
        <v>1106</v>
      </c>
      <c r="J233" s="4">
        <f t="shared" si="145"/>
        <v>447.5</v>
      </c>
      <c r="K233" s="2"/>
      <c r="L233" s="2" t="s">
        <v>1060</v>
      </c>
    </row>
    <row r="234" spans="2:12" ht="27" customHeight="1" x14ac:dyDescent="0.25">
      <c r="B234" s="1" t="s">
        <v>1111</v>
      </c>
      <c r="C234" s="9" t="s">
        <v>845</v>
      </c>
      <c r="D234" s="1" t="s">
        <v>1112</v>
      </c>
      <c r="E234" s="3" t="s">
        <v>1103</v>
      </c>
      <c r="F234" s="4">
        <v>45</v>
      </c>
      <c r="G234" s="4">
        <f t="shared" si="144"/>
        <v>0</v>
      </c>
      <c r="H234" s="4">
        <v>45</v>
      </c>
      <c r="I234" s="5" t="s">
        <v>1113</v>
      </c>
      <c r="J234" s="4">
        <f t="shared" si="145"/>
        <v>45</v>
      </c>
      <c r="K234" s="2"/>
      <c r="L234" s="2" t="s">
        <v>1060</v>
      </c>
    </row>
    <row r="235" spans="2:12" ht="27" customHeight="1" x14ac:dyDescent="0.25">
      <c r="B235" s="1" t="s">
        <v>871</v>
      </c>
      <c r="C235" s="2" t="s">
        <v>837</v>
      </c>
      <c r="D235" s="1" t="s">
        <v>838</v>
      </c>
      <c r="E235" s="3" t="s">
        <v>963</v>
      </c>
      <c r="F235" s="4">
        <f>H235/1.05</f>
        <v>2290.2857142857142</v>
      </c>
      <c r="G235" s="4">
        <f t="shared" si="144"/>
        <v>114.51428571428596</v>
      </c>
      <c r="H235" s="4">
        <v>2404.8000000000002</v>
      </c>
      <c r="I235" s="5" t="s">
        <v>964</v>
      </c>
      <c r="J235" s="4">
        <f t="shared" si="145"/>
        <v>2404.8000000000002</v>
      </c>
      <c r="K235" s="2"/>
      <c r="L235" s="2" t="s">
        <v>1060</v>
      </c>
    </row>
    <row r="236" spans="2:12" ht="27" customHeight="1" x14ac:dyDescent="0.25">
      <c r="B236" s="1" t="s">
        <v>1114</v>
      </c>
      <c r="C236" s="9" t="s">
        <v>73</v>
      </c>
      <c r="D236" s="1" t="s">
        <v>827</v>
      </c>
      <c r="E236" s="3" t="s">
        <v>1115</v>
      </c>
      <c r="F236" s="4">
        <f t="shared" si="146"/>
        <v>3.08</v>
      </c>
      <c r="G236" s="4">
        <f t="shared" si="144"/>
        <v>0.77</v>
      </c>
      <c r="H236" s="4">
        <v>3.85</v>
      </c>
      <c r="I236" s="5" t="s">
        <v>1115</v>
      </c>
      <c r="J236" s="4">
        <f t="shared" si="145"/>
        <v>3.85</v>
      </c>
      <c r="K236" s="2"/>
      <c r="L236" s="2" t="s">
        <v>1060</v>
      </c>
    </row>
    <row r="237" spans="2:12" ht="27" customHeight="1" x14ac:dyDescent="0.25">
      <c r="B237" s="1" t="s">
        <v>1116</v>
      </c>
      <c r="C237" s="9" t="s">
        <v>14</v>
      </c>
      <c r="D237" s="1" t="s">
        <v>48</v>
      </c>
      <c r="E237" s="3" t="s">
        <v>1096</v>
      </c>
      <c r="F237" s="4">
        <f t="shared" si="146"/>
        <v>21.6</v>
      </c>
      <c r="G237" s="4">
        <f t="shared" si="144"/>
        <v>5.3999999999999986</v>
      </c>
      <c r="H237" s="4">
        <v>27</v>
      </c>
      <c r="I237" s="5" t="s">
        <v>1103</v>
      </c>
      <c r="J237" s="4">
        <f t="shared" si="145"/>
        <v>27</v>
      </c>
      <c r="K237" s="2"/>
      <c r="L237" s="2" t="s">
        <v>1060</v>
      </c>
    </row>
    <row r="238" spans="2:12" ht="27" customHeight="1" x14ac:dyDescent="0.25">
      <c r="B238" s="1" t="s">
        <v>1117</v>
      </c>
      <c r="C238" s="9" t="s">
        <v>1118</v>
      </c>
      <c r="D238" s="1" t="s">
        <v>1119</v>
      </c>
      <c r="E238" s="3" t="s">
        <v>1103</v>
      </c>
      <c r="F238" s="4">
        <f t="shared" ref="F238:F245" si="147">H238/1.25</f>
        <v>734.62400000000002</v>
      </c>
      <c r="G238" s="4">
        <f t="shared" ref="G238:G245" si="148">H238-F238</f>
        <v>183.65599999999995</v>
      </c>
      <c r="H238" s="4">
        <v>918.28</v>
      </c>
      <c r="I238" s="5" t="s">
        <v>1120</v>
      </c>
      <c r="J238" s="4">
        <f t="shared" ref="J238:J245" si="149">H238</f>
        <v>918.28</v>
      </c>
      <c r="K238" s="2"/>
      <c r="L238" s="2" t="s">
        <v>1060</v>
      </c>
    </row>
    <row r="239" spans="2:12" ht="27" customHeight="1" x14ac:dyDescent="0.25">
      <c r="B239" s="1" t="s">
        <v>1121</v>
      </c>
      <c r="C239" s="9" t="s">
        <v>73</v>
      </c>
      <c r="D239" s="1" t="s">
        <v>794</v>
      </c>
      <c r="E239" s="3" t="s">
        <v>1120</v>
      </c>
      <c r="F239" s="4">
        <f>H239/1.05</f>
        <v>114.27619047619046</v>
      </c>
      <c r="G239" s="4">
        <f t="shared" si="148"/>
        <v>5.7138095238095303</v>
      </c>
      <c r="H239" s="4">
        <v>119.99</v>
      </c>
      <c r="I239" s="5" t="s">
        <v>1122</v>
      </c>
      <c r="J239" s="4">
        <f t="shared" si="149"/>
        <v>119.99</v>
      </c>
      <c r="K239" s="2"/>
      <c r="L239" s="2" t="s">
        <v>1060</v>
      </c>
    </row>
    <row r="240" spans="2:12" ht="27" customHeight="1" x14ac:dyDescent="0.25">
      <c r="B240" s="1" t="s">
        <v>1123</v>
      </c>
      <c r="C240" s="9" t="s">
        <v>20</v>
      </c>
      <c r="D240" s="1" t="s">
        <v>1119</v>
      </c>
      <c r="E240" s="3" t="s">
        <v>1120</v>
      </c>
      <c r="F240" s="4">
        <f t="shared" si="147"/>
        <v>34.4</v>
      </c>
      <c r="G240" s="4">
        <f t="shared" si="148"/>
        <v>8.6000000000000014</v>
      </c>
      <c r="H240" s="4">
        <v>43</v>
      </c>
      <c r="I240" s="5" t="s">
        <v>1124</v>
      </c>
      <c r="J240" s="4">
        <f t="shared" si="149"/>
        <v>43</v>
      </c>
      <c r="K240" s="2"/>
      <c r="L240" s="2" t="s">
        <v>1060</v>
      </c>
    </row>
    <row r="241" spans="2:12" ht="27" customHeight="1" x14ac:dyDescent="0.25">
      <c r="B241" s="1" t="s">
        <v>1125</v>
      </c>
      <c r="C241" s="9" t="s">
        <v>50</v>
      </c>
      <c r="D241" s="1" t="s">
        <v>888</v>
      </c>
      <c r="E241" s="3" t="s">
        <v>963</v>
      </c>
      <c r="F241" s="4">
        <f t="shared" si="147"/>
        <v>232.792</v>
      </c>
      <c r="G241" s="4">
        <f t="shared" si="148"/>
        <v>58.198000000000008</v>
      </c>
      <c r="H241" s="4">
        <v>290.99</v>
      </c>
      <c r="I241" s="5" t="s">
        <v>964</v>
      </c>
      <c r="J241" s="4">
        <f t="shared" si="149"/>
        <v>290.99</v>
      </c>
      <c r="K241" s="2"/>
      <c r="L241" s="2" t="s">
        <v>1060</v>
      </c>
    </row>
    <row r="242" spans="2:12" ht="27" customHeight="1" x14ac:dyDescent="0.25">
      <c r="B242" s="1" t="s">
        <v>1126</v>
      </c>
      <c r="C242" s="9" t="s">
        <v>22</v>
      </c>
      <c r="D242" s="1" t="s">
        <v>76</v>
      </c>
      <c r="E242" s="3" t="s">
        <v>1106</v>
      </c>
      <c r="F242" s="4">
        <f t="shared" si="147"/>
        <v>486.45600000000002</v>
      </c>
      <c r="G242" s="4">
        <f t="shared" si="148"/>
        <v>121.61400000000003</v>
      </c>
      <c r="H242" s="4">
        <v>608.07000000000005</v>
      </c>
      <c r="I242" s="5" t="s">
        <v>1120</v>
      </c>
      <c r="J242" s="4">
        <f t="shared" si="149"/>
        <v>608.07000000000005</v>
      </c>
      <c r="K242" s="2"/>
      <c r="L242" s="2" t="s">
        <v>1060</v>
      </c>
    </row>
    <row r="243" spans="2:12" ht="27" customHeight="1" x14ac:dyDescent="0.25">
      <c r="B243" s="1" t="s">
        <v>1126</v>
      </c>
      <c r="C243" s="9" t="s">
        <v>818</v>
      </c>
      <c r="D243" s="1" t="s">
        <v>76</v>
      </c>
      <c r="E243" s="3" t="s">
        <v>1106</v>
      </c>
      <c r="F243" s="4">
        <f t="shared" si="147"/>
        <v>592.38400000000001</v>
      </c>
      <c r="G243" s="4">
        <f t="shared" si="148"/>
        <v>148.096</v>
      </c>
      <c r="H243" s="4">
        <v>740.48</v>
      </c>
      <c r="I243" s="5" t="s">
        <v>1120</v>
      </c>
      <c r="J243" s="4">
        <f t="shared" si="149"/>
        <v>740.48</v>
      </c>
      <c r="K243" s="2"/>
      <c r="L243" s="2" t="s">
        <v>1060</v>
      </c>
    </row>
    <row r="244" spans="2:12" ht="27" customHeight="1" x14ac:dyDescent="0.25">
      <c r="B244" s="1" t="s">
        <v>1127</v>
      </c>
      <c r="C244" s="9" t="s">
        <v>93</v>
      </c>
      <c r="D244" s="1" t="s">
        <v>854</v>
      </c>
      <c r="E244" s="3" t="s">
        <v>1115</v>
      </c>
      <c r="F244" s="4">
        <f t="shared" si="147"/>
        <v>228.80799999999999</v>
      </c>
      <c r="G244" s="4">
        <f t="shared" si="148"/>
        <v>57.201999999999998</v>
      </c>
      <c r="H244" s="4">
        <v>286.01</v>
      </c>
      <c r="I244" s="5" t="s">
        <v>1122</v>
      </c>
      <c r="J244" s="4">
        <f t="shared" si="149"/>
        <v>286.01</v>
      </c>
      <c r="K244" s="2"/>
      <c r="L244" s="2" t="s">
        <v>1060</v>
      </c>
    </row>
    <row r="245" spans="2:12" ht="27" customHeight="1" x14ac:dyDescent="0.25">
      <c r="B245" s="1" t="s">
        <v>630</v>
      </c>
      <c r="C245" s="2" t="s">
        <v>631</v>
      </c>
      <c r="D245" s="1" t="s">
        <v>632</v>
      </c>
      <c r="E245" s="3" t="s">
        <v>1084</v>
      </c>
      <c r="F245" s="4">
        <f t="shared" si="147"/>
        <v>1260.8719999999998</v>
      </c>
      <c r="G245" s="4">
        <f t="shared" si="148"/>
        <v>315.21800000000007</v>
      </c>
      <c r="H245" s="4">
        <v>1576.09</v>
      </c>
      <c r="I245" s="5" t="s">
        <v>1122</v>
      </c>
      <c r="J245" s="4">
        <f t="shared" si="149"/>
        <v>1576.09</v>
      </c>
      <c r="K245" s="2"/>
      <c r="L245" s="2" t="s">
        <v>1060</v>
      </c>
    </row>
    <row r="246" spans="2:12" ht="27" customHeight="1" x14ac:dyDescent="0.25">
      <c r="B246" s="1" t="s">
        <v>1128</v>
      </c>
      <c r="C246" s="9" t="s">
        <v>209</v>
      </c>
      <c r="D246" s="1" t="s">
        <v>931</v>
      </c>
      <c r="E246" s="3" t="s">
        <v>1122</v>
      </c>
      <c r="F246" s="4">
        <f t="shared" si="146"/>
        <v>22.56</v>
      </c>
      <c r="G246" s="4">
        <f t="shared" si="144"/>
        <v>5.6400000000000006</v>
      </c>
      <c r="H246" s="4">
        <v>28.2</v>
      </c>
      <c r="I246" s="5" t="s">
        <v>1122</v>
      </c>
      <c r="J246" s="4">
        <f t="shared" si="145"/>
        <v>28.2</v>
      </c>
      <c r="K246" s="2"/>
      <c r="L246" s="2" t="s">
        <v>1060</v>
      </c>
    </row>
    <row r="247" spans="2:12" ht="27" customHeight="1" x14ac:dyDescent="0.25">
      <c r="B247" s="1" t="s">
        <v>1129</v>
      </c>
      <c r="C247" s="9" t="s">
        <v>103</v>
      </c>
      <c r="D247" s="1" t="s">
        <v>1130</v>
      </c>
      <c r="E247" s="3" t="s">
        <v>1131</v>
      </c>
      <c r="F247" s="4">
        <f t="shared" ref="F247" si="150">H247/1.25</f>
        <v>271.99200000000002</v>
      </c>
      <c r="G247" s="4">
        <f t="shared" ref="G247:G265" si="151">H247-F247</f>
        <v>67.99799999999999</v>
      </c>
      <c r="H247" s="4">
        <v>339.99</v>
      </c>
      <c r="I247" s="5" t="s">
        <v>1124</v>
      </c>
      <c r="J247" s="4">
        <f t="shared" ref="J247:J265" si="152">H247</f>
        <v>339.99</v>
      </c>
      <c r="K247" s="2"/>
      <c r="L247" s="2" t="s">
        <v>1060</v>
      </c>
    </row>
    <row r="248" spans="2:12" ht="27" customHeight="1" x14ac:dyDescent="0.25">
      <c r="B248" s="1" t="s">
        <v>1132</v>
      </c>
      <c r="C248" s="9" t="s">
        <v>127</v>
      </c>
      <c r="D248" s="1" t="s">
        <v>1133</v>
      </c>
      <c r="E248" s="3" t="s">
        <v>787</v>
      </c>
      <c r="F248" s="4">
        <f t="shared" ref="F248:F258" si="153">H248/1.25</f>
        <v>71.671999999999997</v>
      </c>
      <c r="G248" s="4">
        <f t="shared" ref="G248:G259" si="154">H248-F248</f>
        <v>17.918000000000006</v>
      </c>
      <c r="H248" s="4">
        <v>89.59</v>
      </c>
      <c r="I248" s="5" t="s">
        <v>1122</v>
      </c>
      <c r="J248" s="4">
        <f t="shared" ref="J248:J259" si="155">H248</f>
        <v>89.59</v>
      </c>
      <c r="K248" s="2"/>
      <c r="L248" s="2" t="s">
        <v>1060</v>
      </c>
    </row>
    <row r="249" spans="2:12" ht="27" customHeight="1" x14ac:dyDescent="0.25">
      <c r="B249" s="1" t="s">
        <v>1134</v>
      </c>
      <c r="C249" s="9" t="s">
        <v>153</v>
      </c>
      <c r="D249" s="1" t="s">
        <v>154</v>
      </c>
      <c r="E249" s="3" t="s">
        <v>1084</v>
      </c>
      <c r="F249" s="4">
        <f t="shared" si="153"/>
        <v>19.512</v>
      </c>
      <c r="G249" s="4">
        <f t="shared" si="154"/>
        <v>4.8780000000000001</v>
      </c>
      <c r="H249" s="4">
        <v>24.39</v>
      </c>
      <c r="I249" s="5" t="s">
        <v>1060</v>
      </c>
      <c r="J249" s="4">
        <f t="shared" si="155"/>
        <v>24.39</v>
      </c>
      <c r="K249" s="2"/>
      <c r="L249" s="2" t="s">
        <v>1060</v>
      </c>
    </row>
    <row r="250" spans="2:12" ht="27" customHeight="1" x14ac:dyDescent="0.25">
      <c r="B250" s="1" t="s">
        <v>1135</v>
      </c>
      <c r="C250" s="9" t="s">
        <v>13</v>
      </c>
      <c r="D250" s="1" t="s">
        <v>867</v>
      </c>
      <c r="E250" s="3" t="s">
        <v>1084</v>
      </c>
      <c r="F250" s="4">
        <v>1185.5899999999999</v>
      </c>
      <c r="G250" s="4">
        <f t="shared" si="154"/>
        <v>274.49</v>
      </c>
      <c r="H250" s="4">
        <v>1460.08</v>
      </c>
      <c r="I250" s="5" t="s">
        <v>1060</v>
      </c>
      <c r="J250" s="4">
        <f t="shared" si="155"/>
        <v>1460.08</v>
      </c>
      <c r="K250" s="2"/>
      <c r="L250" s="2" t="s">
        <v>1060</v>
      </c>
    </row>
    <row r="251" spans="2:12" ht="27" customHeight="1" x14ac:dyDescent="0.25">
      <c r="B251" s="1" t="s">
        <v>1139</v>
      </c>
      <c r="C251" s="9" t="s">
        <v>62</v>
      </c>
      <c r="D251" s="1" t="s">
        <v>863</v>
      </c>
      <c r="E251" s="3" t="s">
        <v>1059</v>
      </c>
      <c r="F251" s="4">
        <v>604.42999999999995</v>
      </c>
      <c r="G251" s="4">
        <f>H251-F251</f>
        <v>132.71000000000004</v>
      </c>
      <c r="H251" s="4">
        <v>737.14</v>
      </c>
      <c r="I251" s="5" t="s">
        <v>1060</v>
      </c>
      <c r="J251" s="4">
        <f>H251</f>
        <v>737.14</v>
      </c>
      <c r="K251" s="2"/>
      <c r="L251" s="2" t="s">
        <v>1060</v>
      </c>
    </row>
    <row r="252" spans="2:12" ht="26.25" customHeight="1" x14ac:dyDescent="0.25">
      <c r="B252" s="1" t="s">
        <v>1142</v>
      </c>
      <c r="C252" s="9" t="s">
        <v>12</v>
      </c>
      <c r="D252" s="1" t="s">
        <v>863</v>
      </c>
      <c r="E252" s="3" t="s">
        <v>1059</v>
      </c>
      <c r="F252" s="4">
        <v>2563.64</v>
      </c>
      <c r="G252" s="4">
        <f t="shared" si="154"/>
        <v>561.02</v>
      </c>
      <c r="H252" s="4">
        <v>3124.66</v>
      </c>
      <c r="I252" s="5" t="s">
        <v>1060</v>
      </c>
      <c r="J252" s="4">
        <f t="shared" si="155"/>
        <v>3124.66</v>
      </c>
      <c r="K252" s="2"/>
      <c r="L252" s="2" t="s">
        <v>1060</v>
      </c>
    </row>
    <row r="253" spans="2:12" ht="27" customHeight="1" x14ac:dyDescent="0.25">
      <c r="B253" s="1" t="s">
        <v>119</v>
      </c>
      <c r="C253" s="9" t="s">
        <v>1144</v>
      </c>
      <c r="D253" s="1" t="s">
        <v>723</v>
      </c>
      <c r="E253" s="3" t="s">
        <v>1084</v>
      </c>
      <c r="F253" s="4">
        <v>289.89999999999998</v>
      </c>
      <c r="G253" s="4">
        <f t="shared" si="154"/>
        <v>0</v>
      </c>
      <c r="H253" s="4">
        <v>289.89999999999998</v>
      </c>
      <c r="I253" s="5" t="s">
        <v>1060</v>
      </c>
      <c r="J253" s="4">
        <f t="shared" si="155"/>
        <v>289.89999999999998</v>
      </c>
      <c r="K253" s="2"/>
      <c r="L253" s="2" t="s">
        <v>1060</v>
      </c>
    </row>
    <row r="254" spans="2:12" ht="27" customHeight="1" x14ac:dyDescent="0.25">
      <c r="B254" s="1" t="s">
        <v>871</v>
      </c>
      <c r="C254" s="2" t="s">
        <v>16</v>
      </c>
      <c r="D254" s="1" t="s">
        <v>872</v>
      </c>
      <c r="E254" s="3" t="s">
        <v>1084</v>
      </c>
      <c r="F254" s="4">
        <f>H254/1.13</f>
        <v>373.06194690265488</v>
      </c>
      <c r="G254" s="4">
        <f t="shared" si="154"/>
        <v>48.498053097345121</v>
      </c>
      <c r="H254" s="4">
        <v>421.56</v>
      </c>
      <c r="I254" s="5" t="s">
        <v>1060</v>
      </c>
      <c r="J254" s="4">
        <f t="shared" si="155"/>
        <v>421.56</v>
      </c>
      <c r="K254" s="2"/>
      <c r="L254" s="2" t="s">
        <v>1060</v>
      </c>
    </row>
    <row r="255" spans="2:12" ht="27" customHeight="1" x14ac:dyDescent="0.25">
      <c r="B255" s="3" t="s">
        <v>871</v>
      </c>
      <c r="C255" s="2" t="s">
        <v>18</v>
      </c>
      <c r="D255" s="1" t="s">
        <v>61</v>
      </c>
      <c r="E255" s="3" t="s">
        <v>1084</v>
      </c>
      <c r="F255" s="4">
        <f>H255/1.13</f>
        <v>182.71681415929206</v>
      </c>
      <c r="G255" s="4">
        <f t="shared" si="154"/>
        <v>23.753185840707943</v>
      </c>
      <c r="H255" s="4">
        <v>206.47</v>
      </c>
      <c r="I255" s="5" t="s">
        <v>1060</v>
      </c>
      <c r="J255" s="4">
        <f>H255</f>
        <v>206.47</v>
      </c>
      <c r="K255" s="2"/>
      <c r="L255" s="2" t="s">
        <v>1060</v>
      </c>
    </row>
    <row r="256" spans="2:12" ht="27" customHeight="1" x14ac:dyDescent="0.25">
      <c r="B256" s="1" t="s">
        <v>1145</v>
      </c>
      <c r="C256" s="9" t="s">
        <v>50</v>
      </c>
      <c r="D256" s="1" t="s">
        <v>888</v>
      </c>
      <c r="E256" s="3" t="s">
        <v>1084</v>
      </c>
      <c r="F256" s="4">
        <f t="shared" si="153"/>
        <v>169.328</v>
      </c>
      <c r="G256" s="4">
        <f t="shared" si="154"/>
        <v>42.331999999999994</v>
      </c>
      <c r="H256" s="4">
        <v>211.66</v>
      </c>
      <c r="I256" s="5" t="s">
        <v>1060</v>
      </c>
      <c r="J256" s="4">
        <f t="shared" si="155"/>
        <v>211.66</v>
      </c>
      <c r="K256" s="2"/>
      <c r="L256" s="2" t="s">
        <v>1060</v>
      </c>
    </row>
    <row r="257" spans="2:12" ht="27" customHeight="1" x14ac:dyDescent="0.25">
      <c r="B257" s="3" t="s">
        <v>67</v>
      </c>
      <c r="C257" s="2" t="s">
        <v>11</v>
      </c>
      <c r="D257" s="1" t="s">
        <v>68</v>
      </c>
      <c r="E257" s="3" t="s">
        <v>1146</v>
      </c>
      <c r="F257" s="4">
        <f t="shared" si="153"/>
        <v>63.503999999999998</v>
      </c>
      <c r="G257" s="4">
        <f t="shared" si="154"/>
        <v>15.875999999999998</v>
      </c>
      <c r="H257" s="4">
        <v>79.38</v>
      </c>
      <c r="I257" s="5" t="s">
        <v>1060</v>
      </c>
      <c r="J257" s="4">
        <f>H257</f>
        <v>79.38</v>
      </c>
      <c r="K257" s="2"/>
      <c r="L257" s="2" t="s">
        <v>1060</v>
      </c>
    </row>
    <row r="258" spans="2:12" ht="27" customHeight="1" x14ac:dyDescent="0.25">
      <c r="B258" s="3" t="s">
        <v>67</v>
      </c>
      <c r="C258" s="2" t="s">
        <v>7</v>
      </c>
      <c r="D258" s="1" t="s">
        <v>68</v>
      </c>
      <c r="E258" s="3" t="s">
        <v>1147</v>
      </c>
      <c r="F258" s="4">
        <f t="shared" si="153"/>
        <v>4.7679999999999998</v>
      </c>
      <c r="G258" s="4">
        <f t="shared" si="154"/>
        <v>1.1920000000000002</v>
      </c>
      <c r="H258" s="4">
        <v>5.96</v>
      </c>
      <c r="I258" s="5" t="s">
        <v>1060</v>
      </c>
      <c r="J258" s="4">
        <f t="shared" ref="J258" si="156">H258</f>
        <v>5.96</v>
      </c>
      <c r="K258" s="2"/>
      <c r="L258" s="2" t="s">
        <v>1060</v>
      </c>
    </row>
    <row r="259" spans="2:12" ht="27" customHeight="1" x14ac:dyDescent="0.25">
      <c r="B259" s="1" t="s">
        <v>1148</v>
      </c>
      <c r="C259" s="9" t="s">
        <v>13</v>
      </c>
      <c r="D259" s="1" t="s">
        <v>48</v>
      </c>
      <c r="E259" s="3" t="s">
        <v>1087</v>
      </c>
      <c r="F259" s="4">
        <v>350.16</v>
      </c>
      <c r="G259" s="4">
        <f t="shared" si="154"/>
        <v>62.639999999999986</v>
      </c>
      <c r="H259" s="4">
        <v>412.8</v>
      </c>
      <c r="I259" s="5" t="s">
        <v>1060</v>
      </c>
      <c r="J259" s="4">
        <f t="shared" si="155"/>
        <v>412.8</v>
      </c>
      <c r="K259" s="2"/>
      <c r="L259" s="2" t="s">
        <v>1060</v>
      </c>
    </row>
    <row r="260" spans="2:12" ht="27" customHeight="1" x14ac:dyDescent="0.25">
      <c r="B260" s="1" t="s">
        <v>1148</v>
      </c>
      <c r="C260" s="9" t="s">
        <v>13</v>
      </c>
      <c r="D260" s="1" t="s">
        <v>48</v>
      </c>
      <c r="E260" s="3" t="s">
        <v>1087</v>
      </c>
      <c r="F260" s="4">
        <f t="shared" ref="F260" si="157">H260/1.25</f>
        <v>336.70400000000001</v>
      </c>
      <c r="G260" s="4">
        <f t="shared" ref="G260" si="158">H260-F260</f>
        <v>84.175999999999988</v>
      </c>
      <c r="H260" s="4">
        <v>420.88</v>
      </c>
      <c r="I260" s="5" t="s">
        <v>1060</v>
      </c>
      <c r="J260" s="4">
        <f t="shared" ref="J260:J264" si="159">H260</f>
        <v>420.88</v>
      </c>
      <c r="K260" s="2"/>
      <c r="L260" s="2" t="s">
        <v>1060</v>
      </c>
    </row>
    <row r="261" spans="2:12" ht="27" customHeight="1" x14ac:dyDescent="0.25">
      <c r="B261" s="1" t="s">
        <v>1149</v>
      </c>
      <c r="C261" s="9" t="s">
        <v>62</v>
      </c>
      <c r="D261" s="1" t="s">
        <v>48</v>
      </c>
      <c r="E261" s="3" t="s">
        <v>1087</v>
      </c>
      <c r="F261" s="4">
        <v>154.44</v>
      </c>
      <c r="G261" s="4">
        <f>H261-F261</f>
        <v>32.680000000000007</v>
      </c>
      <c r="H261" s="4">
        <v>187.12</v>
      </c>
      <c r="I261" s="5" t="s">
        <v>1060</v>
      </c>
      <c r="J261" s="4">
        <f t="shared" si="159"/>
        <v>187.12</v>
      </c>
      <c r="K261" s="2"/>
      <c r="L261" s="2" t="s">
        <v>1060</v>
      </c>
    </row>
    <row r="262" spans="2:12" ht="27" customHeight="1" x14ac:dyDescent="0.25">
      <c r="B262" s="3" t="s">
        <v>1161</v>
      </c>
      <c r="C262" s="9" t="s">
        <v>200</v>
      </c>
      <c r="D262" s="1" t="s">
        <v>194</v>
      </c>
      <c r="E262" s="8" t="s">
        <v>963</v>
      </c>
      <c r="F262" s="4">
        <f t="shared" ref="F262:F263" si="160">H262/1.25</f>
        <v>7.9680000000000009</v>
      </c>
      <c r="G262" s="4">
        <f t="shared" ref="G262:G264" si="161">H262-F262</f>
        <v>1.992</v>
      </c>
      <c r="H262" s="4">
        <v>9.9600000000000009</v>
      </c>
      <c r="I262" s="5" t="s">
        <v>1060</v>
      </c>
      <c r="J262" s="4">
        <f t="shared" si="159"/>
        <v>9.9600000000000009</v>
      </c>
      <c r="K262" s="2"/>
      <c r="L262" s="2" t="s">
        <v>1060</v>
      </c>
    </row>
    <row r="263" spans="2:12" ht="27" customHeight="1" x14ac:dyDescent="0.25">
      <c r="B263" s="1" t="s">
        <v>69</v>
      </c>
      <c r="C263" s="2" t="s">
        <v>5</v>
      </c>
      <c r="D263" s="1" t="s">
        <v>70</v>
      </c>
      <c r="E263" s="8" t="s">
        <v>1084</v>
      </c>
      <c r="F263" s="4">
        <f t="shared" si="160"/>
        <v>757.50400000000002</v>
      </c>
      <c r="G263" s="4">
        <f t="shared" si="161"/>
        <v>189.37599999999998</v>
      </c>
      <c r="H263" s="4">
        <v>946.88</v>
      </c>
      <c r="I263" s="5" t="s">
        <v>1060</v>
      </c>
      <c r="J263" s="4">
        <f t="shared" si="159"/>
        <v>946.88</v>
      </c>
      <c r="K263" s="2"/>
      <c r="L263" s="2" t="s">
        <v>1060</v>
      </c>
    </row>
    <row r="264" spans="2:12" ht="27" customHeight="1" x14ac:dyDescent="0.25">
      <c r="B264" s="1" t="s">
        <v>871</v>
      </c>
      <c r="C264" s="2" t="s">
        <v>837</v>
      </c>
      <c r="D264" s="1" t="s">
        <v>838</v>
      </c>
      <c r="E264" s="3" t="s">
        <v>1084</v>
      </c>
      <c r="F264" s="4">
        <v>1014.68</v>
      </c>
      <c r="G264" s="4">
        <f t="shared" si="161"/>
        <v>106.64999999999998</v>
      </c>
      <c r="H264" s="4">
        <v>1121.33</v>
      </c>
      <c r="I264" s="5" t="s">
        <v>1060</v>
      </c>
      <c r="J264" s="4">
        <f t="shared" si="159"/>
        <v>1121.33</v>
      </c>
      <c r="K264" s="2"/>
      <c r="L264" s="2" t="s">
        <v>1060</v>
      </c>
    </row>
    <row r="265" spans="2:12" ht="27" customHeight="1" x14ac:dyDescent="0.25">
      <c r="B265" s="1" t="s">
        <v>1136</v>
      </c>
      <c r="C265" s="7" t="s">
        <v>6</v>
      </c>
      <c r="D265" s="1" t="s">
        <v>832</v>
      </c>
      <c r="E265" s="3" t="s">
        <v>1124</v>
      </c>
      <c r="F265" s="4">
        <f t="shared" ref="F265" si="162">H265/1.25</f>
        <v>7.048</v>
      </c>
      <c r="G265" s="4">
        <f t="shared" si="151"/>
        <v>1.7620000000000005</v>
      </c>
      <c r="H265" s="4">
        <v>8.81</v>
      </c>
      <c r="I265" s="5" t="s">
        <v>1137</v>
      </c>
      <c r="J265" s="4">
        <f t="shared" si="152"/>
        <v>8.81</v>
      </c>
      <c r="K265" s="2"/>
      <c r="L265" s="2" t="s">
        <v>1138</v>
      </c>
    </row>
    <row r="266" spans="2:12" ht="27" customHeight="1" x14ac:dyDescent="0.25">
      <c r="B266" s="1" t="s">
        <v>1140</v>
      </c>
      <c r="C266" s="9" t="s">
        <v>182</v>
      </c>
      <c r="D266" s="1" t="s">
        <v>154</v>
      </c>
      <c r="E266" s="3" t="s">
        <v>1124</v>
      </c>
      <c r="F266" s="4">
        <f t="shared" si="146"/>
        <v>19.112000000000002</v>
      </c>
      <c r="G266" s="4">
        <f t="shared" si="144"/>
        <v>4.7779999999999987</v>
      </c>
      <c r="H266" s="4">
        <v>23.89</v>
      </c>
      <c r="I266" s="5" t="s">
        <v>1137</v>
      </c>
      <c r="J266" s="4">
        <f t="shared" si="145"/>
        <v>23.89</v>
      </c>
      <c r="K266" s="2"/>
      <c r="L266" s="2" t="s">
        <v>1138</v>
      </c>
    </row>
    <row r="267" spans="2:12" ht="27" customHeight="1" x14ac:dyDescent="0.25">
      <c r="B267" s="1" t="s">
        <v>1140</v>
      </c>
      <c r="C267" s="9" t="s">
        <v>1141</v>
      </c>
      <c r="D267" s="1" t="s">
        <v>154</v>
      </c>
      <c r="E267" s="3" t="s">
        <v>1124</v>
      </c>
      <c r="F267" s="4">
        <f t="shared" ref="F267" si="163">H267/1.25</f>
        <v>1.8559999999999999</v>
      </c>
      <c r="G267" s="4">
        <f t="shared" ref="G267" si="164">H267-F267</f>
        <v>0.46399999999999997</v>
      </c>
      <c r="H267" s="4">
        <v>2.3199999999999998</v>
      </c>
      <c r="I267" s="5" t="s">
        <v>1137</v>
      </c>
      <c r="J267" s="4">
        <f t="shared" ref="J267" si="165">H267</f>
        <v>2.3199999999999998</v>
      </c>
      <c r="K267" s="2"/>
      <c r="L267" s="2" t="s">
        <v>1138</v>
      </c>
    </row>
    <row r="268" spans="2:12" ht="27" customHeight="1" x14ac:dyDescent="0.25">
      <c r="B268" s="1" t="s">
        <v>1157</v>
      </c>
      <c r="C268" s="9" t="s">
        <v>83</v>
      </c>
      <c r="D268" s="1" t="s">
        <v>827</v>
      </c>
      <c r="E268" s="3" t="s">
        <v>1143</v>
      </c>
      <c r="F268" s="4">
        <f t="shared" si="146"/>
        <v>8.5359999999999996</v>
      </c>
      <c r="G268" s="4">
        <f t="shared" si="144"/>
        <v>2.1340000000000003</v>
      </c>
      <c r="H268" s="4">
        <v>10.67</v>
      </c>
      <c r="I268" s="5" t="s">
        <v>1143</v>
      </c>
      <c r="J268" s="4">
        <f t="shared" si="145"/>
        <v>10.67</v>
      </c>
      <c r="K268" s="2"/>
      <c r="L268" s="2" t="s">
        <v>1138</v>
      </c>
    </row>
    <row r="269" spans="2:12" ht="27" customHeight="1" x14ac:dyDescent="0.25">
      <c r="B269" s="1" t="s">
        <v>1150</v>
      </c>
      <c r="C269" s="9" t="s">
        <v>73</v>
      </c>
      <c r="D269" s="1" t="s">
        <v>794</v>
      </c>
      <c r="E269" s="3" t="s">
        <v>1151</v>
      </c>
      <c r="F269" s="4">
        <v>140.01</v>
      </c>
      <c r="G269" s="4">
        <f t="shared" si="144"/>
        <v>7</v>
      </c>
      <c r="H269" s="4">
        <v>147.01</v>
      </c>
      <c r="I269" s="5" t="s">
        <v>1152</v>
      </c>
      <c r="J269" s="4">
        <f t="shared" si="145"/>
        <v>147.01</v>
      </c>
      <c r="K269" s="2"/>
      <c r="L269" s="2" t="s">
        <v>1138</v>
      </c>
    </row>
    <row r="270" spans="2:12" ht="27" customHeight="1" x14ac:dyDescent="0.25">
      <c r="B270" s="1" t="s">
        <v>1154</v>
      </c>
      <c r="C270" s="9" t="s">
        <v>1155</v>
      </c>
      <c r="D270" s="1" t="s">
        <v>1156</v>
      </c>
      <c r="E270" s="3" t="s">
        <v>1115</v>
      </c>
      <c r="F270" s="4">
        <f>H270/1.25</f>
        <v>3436.16</v>
      </c>
      <c r="G270" s="4">
        <f>H270-F270</f>
        <v>859.04</v>
      </c>
      <c r="H270" s="4">
        <v>4295.2</v>
      </c>
      <c r="I270" s="5" t="s">
        <v>1151</v>
      </c>
      <c r="J270" s="4">
        <f>H270</f>
        <v>4295.2</v>
      </c>
      <c r="K270" s="2"/>
      <c r="L270" s="2" t="s">
        <v>1138</v>
      </c>
    </row>
    <row r="271" spans="2:12" ht="27" customHeight="1" x14ac:dyDescent="0.25">
      <c r="B271" s="1" t="s">
        <v>1153</v>
      </c>
      <c r="C271" s="9" t="s">
        <v>103</v>
      </c>
      <c r="D271" s="1" t="s">
        <v>1089</v>
      </c>
      <c r="E271" s="3" t="s">
        <v>1143</v>
      </c>
      <c r="F271" s="4">
        <f t="shared" si="146"/>
        <v>1430</v>
      </c>
      <c r="G271" s="4">
        <f t="shared" si="144"/>
        <v>357.5</v>
      </c>
      <c r="H271" s="4">
        <v>1787.5</v>
      </c>
      <c r="I271" s="5" t="s">
        <v>1143</v>
      </c>
      <c r="J271" s="4">
        <f t="shared" si="145"/>
        <v>1787.5</v>
      </c>
      <c r="K271" s="2"/>
      <c r="L271" s="2" t="s">
        <v>1138</v>
      </c>
    </row>
    <row r="272" spans="2:12" ht="27" customHeight="1" x14ac:dyDescent="0.25">
      <c r="B272" s="1" t="s">
        <v>1158</v>
      </c>
      <c r="C272" s="9" t="s">
        <v>15</v>
      </c>
      <c r="D272" s="1" t="s">
        <v>74</v>
      </c>
      <c r="E272" s="3" t="s">
        <v>1143</v>
      </c>
      <c r="F272" s="4">
        <f t="shared" si="146"/>
        <v>153.10399999999998</v>
      </c>
      <c r="G272" s="4">
        <f t="shared" si="144"/>
        <v>38.27600000000001</v>
      </c>
      <c r="H272" s="4">
        <v>191.38</v>
      </c>
      <c r="I272" s="5" t="s">
        <v>1143</v>
      </c>
      <c r="J272" s="4">
        <f t="shared" si="145"/>
        <v>191.38</v>
      </c>
      <c r="K272" s="2"/>
      <c r="L272" s="2" t="s">
        <v>1138</v>
      </c>
    </row>
    <row r="273" spans="2:12" ht="27" customHeight="1" x14ac:dyDescent="0.25">
      <c r="B273" s="1" t="s">
        <v>1158</v>
      </c>
      <c r="C273" s="9" t="s">
        <v>73</v>
      </c>
      <c r="D273" s="1" t="s">
        <v>74</v>
      </c>
      <c r="E273" s="3" t="s">
        <v>1143</v>
      </c>
      <c r="F273" s="4">
        <f t="shared" ref="F273" si="166">H273/1.25</f>
        <v>87.072000000000003</v>
      </c>
      <c r="G273" s="4">
        <f t="shared" ref="G273" si="167">H273-F273</f>
        <v>21.768000000000001</v>
      </c>
      <c r="H273" s="4">
        <v>108.84</v>
      </c>
      <c r="I273" s="5" t="s">
        <v>1143</v>
      </c>
      <c r="J273" s="4">
        <f t="shared" ref="J273" si="168">H273</f>
        <v>108.84</v>
      </c>
      <c r="K273" s="2"/>
      <c r="L273" s="2" t="s">
        <v>1138</v>
      </c>
    </row>
    <row r="274" spans="2:12" ht="27" customHeight="1" x14ac:dyDescent="0.25">
      <c r="B274" s="1" t="s">
        <v>1159</v>
      </c>
      <c r="C274" s="9" t="s">
        <v>73</v>
      </c>
      <c r="D274" s="1" t="s">
        <v>794</v>
      </c>
      <c r="E274" s="3" t="s">
        <v>1160</v>
      </c>
      <c r="F274" s="4">
        <v>11.58</v>
      </c>
      <c r="G274" s="4">
        <f t="shared" si="144"/>
        <v>0.58000000000000007</v>
      </c>
      <c r="H274" s="4">
        <v>12.16</v>
      </c>
      <c r="I274" s="5" t="s">
        <v>1160</v>
      </c>
      <c r="J274" s="4">
        <f t="shared" si="145"/>
        <v>12.16</v>
      </c>
      <c r="K274" s="2"/>
      <c r="L274" s="2" t="s">
        <v>1138</v>
      </c>
    </row>
    <row r="275" spans="2:12" ht="27" customHeight="1" x14ac:dyDescent="0.25">
      <c r="B275" s="1" t="s">
        <v>1162</v>
      </c>
      <c r="C275" s="9" t="s">
        <v>906</v>
      </c>
      <c r="D275" s="1" t="s">
        <v>1163</v>
      </c>
      <c r="E275" s="3" t="s">
        <v>1085</v>
      </c>
      <c r="F275" s="4">
        <v>90.27</v>
      </c>
      <c r="G275" s="4">
        <f>H275-F275</f>
        <v>11.730000000000004</v>
      </c>
      <c r="H275" s="4">
        <v>102</v>
      </c>
      <c r="I275" s="5" t="s">
        <v>1152</v>
      </c>
      <c r="J275" s="4">
        <f>H275</f>
        <v>102</v>
      </c>
      <c r="K275" s="2"/>
      <c r="L275" s="2" t="s">
        <v>1138</v>
      </c>
    </row>
    <row r="276" spans="2:12" ht="27" customHeight="1" x14ac:dyDescent="0.25">
      <c r="B276" s="1" t="s">
        <v>1164</v>
      </c>
      <c r="C276" s="9" t="s">
        <v>535</v>
      </c>
      <c r="D276" s="1" t="s">
        <v>1249</v>
      </c>
      <c r="E276" s="3" t="s">
        <v>1152</v>
      </c>
      <c r="F276" s="4">
        <f t="shared" si="146"/>
        <v>8</v>
      </c>
      <c r="G276" s="4">
        <f t="shared" si="144"/>
        <v>2</v>
      </c>
      <c r="H276" s="4">
        <v>10</v>
      </c>
      <c r="I276" s="5" t="s">
        <v>1152</v>
      </c>
      <c r="J276" s="4">
        <f t="shared" si="145"/>
        <v>10</v>
      </c>
      <c r="K276" s="2"/>
      <c r="L276" s="2" t="s">
        <v>1138</v>
      </c>
    </row>
    <row r="277" spans="2:12" ht="27" customHeight="1" x14ac:dyDescent="0.25">
      <c r="B277" s="1" t="s">
        <v>1165</v>
      </c>
      <c r="C277" s="9" t="s">
        <v>330</v>
      </c>
      <c r="D277" s="1" t="s">
        <v>1166</v>
      </c>
      <c r="E277" s="3" t="s">
        <v>1151</v>
      </c>
      <c r="F277" s="4">
        <f t="shared" si="146"/>
        <v>123.12</v>
      </c>
      <c r="G277" s="4">
        <f t="shared" si="144"/>
        <v>30.78</v>
      </c>
      <c r="H277" s="4">
        <v>153.9</v>
      </c>
      <c r="I277" s="5" t="s">
        <v>1160</v>
      </c>
      <c r="J277" s="4">
        <f t="shared" si="145"/>
        <v>153.9</v>
      </c>
      <c r="K277" s="2"/>
      <c r="L277" s="2" t="s">
        <v>1138</v>
      </c>
    </row>
    <row r="278" spans="2:12" ht="27" customHeight="1" x14ac:dyDescent="0.25">
      <c r="B278" s="1" t="s">
        <v>1167</v>
      </c>
      <c r="C278" s="9" t="s">
        <v>14</v>
      </c>
      <c r="D278" s="1" t="s">
        <v>48</v>
      </c>
      <c r="E278" s="3" t="s">
        <v>1137</v>
      </c>
      <c r="F278" s="4">
        <f t="shared" si="89"/>
        <v>32.4</v>
      </c>
      <c r="G278" s="4">
        <f t="shared" si="90"/>
        <v>8.1000000000000014</v>
      </c>
      <c r="H278" s="4">
        <v>40.5</v>
      </c>
      <c r="I278" s="5" t="s">
        <v>1152</v>
      </c>
      <c r="J278" s="4">
        <f t="shared" si="91"/>
        <v>40.5</v>
      </c>
      <c r="K278" s="2"/>
      <c r="L278" s="2" t="s">
        <v>1138</v>
      </c>
    </row>
    <row r="279" spans="2:12" ht="27" customHeight="1" x14ac:dyDescent="0.25">
      <c r="B279" s="1" t="s">
        <v>1168</v>
      </c>
      <c r="C279" s="9" t="s">
        <v>13</v>
      </c>
      <c r="D279" s="1" t="s">
        <v>48</v>
      </c>
      <c r="E279" s="3" t="s">
        <v>1143</v>
      </c>
      <c r="F279" s="4">
        <v>236.38</v>
      </c>
      <c r="G279" s="4">
        <f t="shared" si="67"/>
        <v>40.009999999999991</v>
      </c>
      <c r="H279" s="4">
        <v>276.39</v>
      </c>
      <c r="I279" s="5" t="s">
        <v>1152</v>
      </c>
      <c r="J279" s="4">
        <f t="shared" si="68"/>
        <v>276.39</v>
      </c>
      <c r="K279" s="2"/>
      <c r="L279" s="2" t="s">
        <v>1138</v>
      </c>
    </row>
    <row r="280" spans="2:12" ht="27" customHeight="1" x14ac:dyDescent="0.25">
      <c r="B280" s="1" t="s">
        <v>1168</v>
      </c>
      <c r="C280" s="9" t="s">
        <v>15</v>
      </c>
      <c r="D280" s="1" t="s">
        <v>48</v>
      </c>
      <c r="E280" s="3" t="s">
        <v>1143</v>
      </c>
      <c r="F280" s="4">
        <f t="shared" ref="F280" si="169">H280/1.25</f>
        <v>87.984000000000009</v>
      </c>
      <c r="G280" s="4">
        <f t="shared" ref="G280" si="170">H280-F280</f>
        <v>21.995999999999995</v>
      </c>
      <c r="H280" s="4">
        <v>109.98</v>
      </c>
      <c r="I280" s="5" t="s">
        <v>1152</v>
      </c>
      <c r="J280" s="4">
        <f t="shared" ref="J280" si="171">H280</f>
        <v>109.98</v>
      </c>
      <c r="K280" s="2"/>
      <c r="L280" s="2" t="s">
        <v>1138</v>
      </c>
    </row>
    <row r="281" spans="2:12" ht="27" customHeight="1" x14ac:dyDescent="0.25">
      <c r="B281" s="3" t="s">
        <v>1169</v>
      </c>
      <c r="C281" s="2" t="s">
        <v>73</v>
      </c>
      <c r="D281" s="1" t="s">
        <v>827</v>
      </c>
      <c r="E281" s="8" t="s">
        <v>1170</v>
      </c>
      <c r="F281" s="4">
        <f>H281/1.25</f>
        <v>5.5200000000000005</v>
      </c>
      <c r="G281" s="4">
        <f t="shared" si="3"/>
        <v>1.38</v>
      </c>
      <c r="H281" s="4">
        <v>6.9</v>
      </c>
      <c r="I281" s="5" t="s">
        <v>1170</v>
      </c>
      <c r="J281" s="4">
        <f t="shared" si="4"/>
        <v>6.9</v>
      </c>
      <c r="K281" s="2"/>
      <c r="L281" s="2" t="s">
        <v>1138</v>
      </c>
    </row>
    <row r="282" spans="2:12" ht="27" customHeight="1" x14ac:dyDescent="0.25">
      <c r="B282" s="1" t="s">
        <v>55</v>
      </c>
      <c r="C282" s="2" t="s">
        <v>8</v>
      </c>
      <c r="D282" s="1" t="s">
        <v>56</v>
      </c>
      <c r="E282" s="3" t="s">
        <v>1171</v>
      </c>
      <c r="F282" s="4">
        <f t="shared" ref="F282" si="172">H282/1.25</f>
        <v>79.632000000000005</v>
      </c>
      <c r="G282" s="4">
        <f t="shared" ref="G282" si="173">H282-F282</f>
        <v>19.908000000000001</v>
      </c>
      <c r="H282" s="4">
        <v>99.54</v>
      </c>
      <c r="I282" s="5" t="s">
        <v>1170</v>
      </c>
      <c r="J282" s="4">
        <f t="shared" ref="J282" si="174">H282</f>
        <v>99.54</v>
      </c>
      <c r="K282" s="2"/>
      <c r="L282" s="2" t="s">
        <v>1138</v>
      </c>
    </row>
    <row r="283" spans="2:12" ht="27" customHeight="1" x14ac:dyDescent="0.25">
      <c r="B283" s="3" t="s">
        <v>1172</v>
      </c>
      <c r="C283" s="2" t="s">
        <v>6</v>
      </c>
      <c r="D283" s="1" t="s">
        <v>828</v>
      </c>
      <c r="E283" s="8" t="s">
        <v>1170</v>
      </c>
      <c r="F283" s="4">
        <f t="shared" ref="F283:F516" si="175">H283/1.25</f>
        <v>3.7600000000000002</v>
      </c>
      <c r="G283" s="4">
        <f t="shared" ref="G283:G516" si="176">H283-F283</f>
        <v>0.94</v>
      </c>
      <c r="H283" s="4">
        <v>4.7</v>
      </c>
      <c r="I283" s="5" t="s">
        <v>1170</v>
      </c>
      <c r="J283" s="4">
        <f t="shared" ref="J283:J516" si="177">H283</f>
        <v>4.7</v>
      </c>
      <c r="K283" s="2"/>
      <c r="L283" s="2" t="s">
        <v>1138</v>
      </c>
    </row>
    <row r="284" spans="2:12" ht="27" customHeight="1" x14ac:dyDescent="0.25">
      <c r="B284" s="3" t="s">
        <v>1173</v>
      </c>
      <c r="C284" s="2" t="s">
        <v>73</v>
      </c>
      <c r="D284" s="1" t="s">
        <v>794</v>
      </c>
      <c r="E284" s="8" t="s">
        <v>1174</v>
      </c>
      <c r="F284" s="4">
        <v>31.2</v>
      </c>
      <c r="G284" s="4">
        <f t="shared" si="176"/>
        <v>1.5599999999999987</v>
      </c>
      <c r="H284" s="4">
        <v>32.76</v>
      </c>
      <c r="I284" s="5" t="s">
        <v>1174</v>
      </c>
      <c r="J284" s="4">
        <f t="shared" si="177"/>
        <v>32.76</v>
      </c>
      <c r="K284" s="2"/>
      <c r="L284" s="2" t="s">
        <v>1138</v>
      </c>
    </row>
    <row r="285" spans="2:12" ht="27" customHeight="1" x14ac:dyDescent="0.25">
      <c r="B285" s="3" t="s">
        <v>1175</v>
      </c>
      <c r="C285" s="2" t="s">
        <v>73</v>
      </c>
      <c r="D285" s="1" t="s">
        <v>794</v>
      </c>
      <c r="E285" s="8" t="s">
        <v>1176</v>
      </c>
      <c r="F285" s="4">
        <v>14.28</v>
      </c>
      <c r="G285" s="4">
        <f t="shared" ref="G285" si="178">H285-F285</f>
        <v>0.71000000000000085</v>
      </c>
      <c r="H285" s="4">
        <v>14.99</v>
      </c>
      <c r="I285" s="5" t="s">
        <v>1176</v>
      </c>
      <c r="J285" s="4">
        <f t="shared" ref="J285" si="179">H285</f>
        <v>14.99</v>
      </c>
      <c r="K285" s="2"/>
      <c r="L285" s="2" t="s">
        <v>1138</v>
      </c>
    </row>
    <row r="286" spans="2:12" ht="27" customHeight="1" x14ac:dyDescent="0.25">
      <c r="B286" s="3" t="s">
        <v>1177</v>
      </c>
      <c r="C286" s="2" t="s">
        <v>13</v>
      </c>
      <c r="D286" s="1" t="s">
        <v>48</v>
      </c>
      <c r="E286" s="8" t="s">
        <v>1137</v>
      </c>
      <c r="F286" s="4">
        <f t="shared" si="175"/>
        <v>445.67200000000003</v>
      </c>
      <c r="G286" s="4">
        <f t="shared" si="176"/>
        <v>111.41800000000001</v>
      </c>
      <c r="H286" s="4">
        <v>557.09</v>
      </c>
      <c r="I286" s="5" t="s">
        <v>1170</v>
      </c>
      <c r="J286" s="4">
        <f t="shared" si="177"/>
        <v>557.09</v>
      </c>
      <c r="K286" s="2"/>
      <c r="L286" s="2" t="s">
        <v>1138</v>
      </c>
    </row>
    <row r="287" spans="2:12" ht="27" customHeight="1" x14ac:dyDescent="0.25">
      <c r="B287" s="3" t="s">
        <v>1177</v>
      </c>
      <c r="C287" s="2" t="s">
        <v>15</v>
      </c>
      <c r="D287" s="1" t="s">
        <v>48</v>
      </c>
      <c r="E287" s="8" t="s">
        <v>1137</v>
      </c>
      <c r="F287" s="4">
        <f t="shared" ref="F287" si="180">H287/1.25</f>
        <v>307.32</v>
      </c>
      <c r="G287" s="4">
        <f t="shared" ref="G287" si="181">H287-F287</f>
        <v>76.829999999999984</v>
      </c>
      <c r="H287" s="4">
        <v>384.15</v>
      </c>
      <c r="I287" s="5" t="s">
        <v>1170</v>
      </c>
      <c r="J287" s="4">
        <f t="shared" ref="J287" si="182">H287</f>
        <v>384.15</v>
      </c>
      <c r="K287" s="2"/>
      <c r="L287" s="2" t="s">
        <v>1138</v>
      </c>
    </row>
    <row r="288" spans="2:12" ht="27" customHeight="1" x14ac:dyDescent="0.25">
      <c r="B288" s="3" t="s">
        <v>1178</v>
      </c>
      <c r="C288" s="2" t="s">
        <v>14</v>
      </c>
      <c r="D288" s="1" t="s">
        <v>827</v>
      </c>
      <c r="E288" s="8" t="s">
        <v>1174</v>
      </c>
      <c r="F288" s="4">
        <f t="shared" si="175"/>
        <v>31.744</v>
      </c>
      <c r="G288" s="4">
        <f t="shared" si="176"/>
        <v>7.9359999999999999</v>
      </c>
      <c r="H288" s="4">
        <v>39.68</v>
      </c>
      <c r="I288" s="5" t="s">
        <v>1179</v>
      </c>
      <c r="J288" s="4">
        <f t="shared" si="177"/>
        <v>39.68</v>
      </c>
      <c r="K288" s="2"/>
      <c r="L288" s="2" t="s">
        <v>1138</v>
      </c>
    </row>
    <row r="289" spans="2:12" ht="27" customHeight="1" x14ac:dyDescent="0.25">
      <c r="B289" s="3" t="s">
        <v>1178</v>
      </c>
      <c r="C289" s="2" t="s">
        <v>73</v>
      </c>
      <c r="D289" s="1" t="s">
        <v>827</v>
      </c>
      <c r="E289" s="8" t="s">
        <v>1174</v>
      </c>
      <c r="F289" s="4">
        <v>8.35</v>
      </c>
      <c r="G289" s="4">
        <f t="shared" ref="G289:G312" si="183">H289-F289</f>
        <v>1.67</v>
      </c>
      <c r="H289" s="4">
        <v>10.02</v>
      </c>
      <c r="I289" s="5" t="s">
        <v>1179</v>
      </c>
      <c r="J289" s="4">
        <f t="shared" ref="J289:J312" si="184">H289</f>
        <v>10.02</v>
      </c>
      <c r="K289" s="2"/>
      <c r="L289" s="2" t="s">
        <v>1138</v>
      </c>
    </row>
    <row r="290" spans="2:12" ht="27" customHeight="1" x14ac:dyDescent="0.25">
      <c r="B290" s="3" t="s">
        <v>1180</v>
      </c>
      <c r="C290" s="2" t="s">
        <v>14</v>
      </c>
      <c r="D290" s="1" t="s">
        <v>48</v>
      </c>
      <c r="E290" s="8" t="s">
        <v>1160</v>
      </c>
      <c r="F290" s="4">
        <f t="shared" ref="F290:F312" si="185">H290/1.25</f>
        <v>50.12</v>
      </c>
      <c r="G290" s="4">
        <f t="shared" si="183"/>
        <v>12.530000000000001</v>
      </c>
      <c r="H290" s="4">
        <v>62.65</v>
      </c>
      <c r="I290" s="5" t="s">
        <v>1170</v>
      </c>
      <c r="J290" s="4">
        <f t="shared" si="184"/>
        <v>62.65</v>
      </c>
      <c r="K290" s="2"/>
      <c r="L290" s="2" t="s">
        <v>1138</v>
      </c>
    </row>
    <row r="291" spans="2:12" ht="27" customHeight="1" x14ac:dyDescent="0.25">
      <c r="B291" s="3" t="s">
        <v>1181</v>
      </c>
      <c r="C291" s="2" t="s">
        <v>1182</v>
      </c>
      <c r="D291" s="1" t="s">
        <v>1183</v>
      </c>
      <c r="E291" s="8" t="s">
        <v>1124</v>
      </c>
      <c r="F291" s="4">
        <f t="shared" si="185"/>
        <v>505.40800000000002</v>
      </c>
      <c r="G291" s="4">
        <f t="shared" si="183"/>
        <v>126.35199999999998</v>
      </c>
      <c r="H291" s="4">
        <v>631.76</v>
      </c>
      <c r="I291" s="5" t="s">
        <v>1184</v>
      </c>
      <c r="J291" s="4">
        <f t="shared" si="184"/>
        <v>631.76</v>
      </c>
      <c r="K291" s="2"/>
      <c r="L291" s="2" t="s">
        <v>1138</v>
      </c>
    </row>
    <row r="292" spans="2:12" ht="27" customHeight="1" x14ac:dyDescent="0.25">
      <c r="B292" s="1" t="s">
        <v>915</v>
      </c>
      <c r="C292" s="2" t="s">
        <v>916</v>
      </c>
      <c r="D292" s="1" t="s">
        <v>917</v>
      </c>
      <c r="E292" s="3" t="s">
        <v>1176</v>
      </c>
      <c r="F292" s="4">
        <f>H292</f>
        <v>467.39</v>
      </c>
      <c r="G292" s="4">
        <f t="shared" si="183"/>
        <v>0</v>
      </c>
      <c r="H292" s="4">
        <v>467.39</v>
      </c>
      <c r="I292" s="5" t="s">
        <v>1176</v>
      </c>
      <c r="J292" s="4">
        <f t="shared" si="184"/>
        <v>467.39</v>
      </c>
      <c r="K292" s="2"/>
      <c r="L292" s="2" t="s">
        <v>1138</v>
      </c>
    </row>
    <row r="293" spans="2:12" ht="27" customHeight="1" x14ac:dyDescent="0.25">
      <c r="B293" s="3" t="s">
        <v>1185</v>
      </c>
      <c r="C293" s="2" t="s">
        <v>1186</v>
      </c>
      <c r="D293" s="1" t="s">
        <v>1187</v>
      </c>
      <c r="E293" s="8" t="s">
        <v>1170</v>
      </c>
      <c r="F293" s="4">
        <f t="shared" si="185"/>
        <v>375.24799999999999</v>
      </c>
      <c r="G293" s="4">
        <f t="shared" si="183"/>
        <v>93.812000000000012</v>
      </c>
      <c r="H293" s="4">
        <v>469.06</v>
      </c>
      <c r="I293" s="5" t="s">
        <v>1174</v>
      </c>
      <c r="J293" s="4">
        <f t="shared" si="184"/>
        <v>469.06</v>
      </c>
      <c r="K293" s="2"/>
      <c r="L293" s="2" t="s">
        <v>1138</v>
      </c>
    </row>
    <row r="294" spans="2:12" ht="27" customHeight="1" x14ac:dyDescent="0.25">
      <c r="B294" s="3" t="s">
        <v>1185</v>
      </c>
      <c r="C294" s="2" t="s">
        <v>728</v>
      </c>
      <c r="D294" s="1" t="s">
        <v>1187</v>
      </c>
      <c r="E294" s="8" t="s">
        <v>1170</v>
      </c>
      <c r="F294" s="4">
        <f t="shared" ref="F294" si="186">H294/1.25</f>
        <v>35.536000000000001</v>
      </c>
      <c r="G294" s="4">
        <f t="shared" ref="G294" si="187">H294-F294</f>
        <v>8.8840000000000003</v>
      </c>
      <c r="H294" s="4">
        <v>44.42</v>
      </c>
      <c r="I294" s="5" t="s">
        <v>1174</v>
      </c>
      <c r="J294" s="4">
        <f t="shared" ref="J294" si="188">H294</f>
        <v>44.42</v>
      </c>
      <c r="K294" s="2"/>
      <c r="L294" s="2" t="s">
        <v>1138</v>
      </c>
    </row>
    <row r="295" spans="2:12" ht="27" customHeight="1" x14ac:dyDescent="0.25">
      <c r="B295" s="3" t="s">
        <v>1188</v>
      </c>
      <c r="C295" s="2" t="s">
        <v>83</v>
      </c>
      <c r="D295" s="1" t="s">
        <v>827</v>
      </c>
      <c r="E295" s="8" t="s">
        <v>1189</v>
      </c>
      <c r="F295" s="4">
        <f t="shared" si="185"/>
        <v>7.4</v>
      </c>
      <c r="G295" s="4">
        <f t="shared" si="183"/>
        <v>1.8499999999999996</v>
      </c>
      <c r="H295" s="4">
        <v>9.25</v>
      </c>
      <c r="I295" s="5" t="s">
        <v>1189</v>
      </c>
      <c r="J295" s="4">
        <f t="shared" si="184"/>
        <v>9.25</v>
      </c>
      <c r="K295" s="2"/>
      <c r="L295" s="2" t="s">
        <v>1138</v>
      </c>
    </row>
    <row r="296" spans="2:12" ht="27" customHeight="1" x14ac:dyDescent="0.25">
      <c r="B296" s="3" t="s">
        <v>1190</v>
      </c>
      <c r="C296" s="2" t="s">
        <v>12</v>
      </c>
      <c r="D296" s="1" t="s">
        <v>863</v>
      </c>
      <c r="E296" s="8" t="s">
        <v>1137</v>
      </c>
      <c r="F296" s="4">
        <v>1961.92</v>
      </c>
      <c r="G296" s="4">
        <f t="shared" si="183"/>
        <v>421.11999999999989</v>
      </c>
      <c r="H296" s="4">
        <v>2383.04</v>
      </c>
      <c r="I296" s="5" t="s">
        <v>1176</v>
      </c>
      <c r="J296" s="4">
        <f t="shared" si="184"/>
        <v>2383.04</v>
      </c>
      <c r="K296" s="2"/>
      <c r="L296" s="2" t="s">
        <v>1138</v>
      </c>
    </row>
    <row r="297" spans="2:12" ht="27" customHeight="1" x14ac:dyDescent="0.25">
      <c r="B297" s="3" t="s">
        <v>398</v>
      </c>
      <c r="C297" s="2" t="s">
        <v>803</v>
      </c>
      <c r="D297" s="1" t="s">
        <v>827</v>
      </c>
      <c r="E297" s="8" t="s">
        <v>1191</v>
      </c>
      <c r="F297" s="4">
        <f t="shared" si="185"/>
        <v>21.456</v>
      </c>
      <c r="G297" s="4">
        <f t="shared" si="183"/>
        <v>5.3640000000000008</v>
      </c>
      <c r="H297" s="4">
        <v>26.82</v>
      </c>
      <c r="I297" s="5" t="s">
        <v>1191</v>
      </c>
      <c r="J297" s="4">
        <f t="shared" si="184"/>
        <v>26.82</v>
      </c>
      <c r="K297" s="2"/>
      <c r="L297" s="2" t="s">
        <v>1138</v>
      </c>
    </row>
    <row r="298" spans="2:12" ht="27" customHeight="1" x14ac:dyDescent="0.25">
      <c r="B298" s="3" t="s">
        <v>1192</v>
      </c>
      <c r="C298" s="2" t="s">
        <v>50</v>
      </c>
      <c r="D298" s="1" t="s">
        <v>832</v>
      </c>
      <c r="E298" s="8" t="s">
        <v>1191</v>
      </c>
      <c r="F298" s="4">
        <f t="shared" si="185"/>
        <v>32.128</v>
      </c>
      <c r="G298" s="4">
        <f t="shared" si="183"/>
        <v>8.0319999999999965</v>
      </c>
      <c r="H298" s="4">
        <v>40.159999999999997</v>
      </c>
      <c r="I298" s="5" t="s">
        <v>1191</v>
      </c>
      <c r="J298" s="4">
        <f t="shared" si="184"/>
        <v>40.159999999999997</v>
      </c>
      <c r="K298" s="2"/>
      <c r="L298" s="2" t="s">
        <v>1138</v>
      </c>
    </row>
    <row r="299" spans="2:12" ht="27" customHeight="1" x14ac:dyDescent="0.25">
      <c r="B299" s="3" t="s">
        <v>1193</v>
      </c>
      <c r="C299" s="2" t="s">
        <v>330</v>
      </c>
      <c r="D299" s="1" t="s">
        <v>1194</v>
      </c>
      <c r="E299" s="8" t="s">
        <v>1143</v>
      </c>
      <c r="F299" s="4">
        <f t="shared" si="185"/>
        <v>132</v>
      </c>
      <c r="G299" s="4">
        <f t="shared" si="183"/>
        <v>33</v>
      </c>
      <c r="H299" s="4">
        <v>165</v>
      </c>
      <c r="I299" s="5" t="s">
        <v>1195</v>
      </c>
      <c r="J299" s="4">
        <f t="shared" si="184"/>
        <v>165</v>
      </c>
      <c r="K299" s="2"/>
      <c r="L299" s="2" t="s">
        <v>1138</v>
      </c>
    </row>
    <row r="300" spans="2:12" ht="27" customHeight="1" x14ac:dyDescent="0.25">
      <c r="B300" s="3" t="s">
        <v>1196</v>
      </c>
      <c r="C300" s="2" t="s">
        <v>1197</v>
      </c>
      <c r="D300" s="1" t="s">
        <v>1198</v>
      </c>
      <c r="E300" s="8" t="s">
        <v>1120</v>
      </c>
      <c r="F300" s="4">
        <f t="shared" si="185"/>
        <v>705.048</v>
      </c>
      <c r="G300" s="4">
        <f t="shared" si="183"/>
        <v>176.26199999999994</v>
      </c>
      <c r="H300" s="4">
        <v>881.31</v>
      </c>
      <c r="I300" s="5" t="s">
        <v>1170</v>
      </c>
      <c r="J300" s="4">
        <f t="shared" si="184"/>
        <v>881.31</v>
      </c>
      <c r="K300" s="2"/>
      <c r="L300" s="2" t="s">
        <v>1138</v>
      </c>
    </row>
    <row r="301" spans="2:12" ht="27" customHeight="1" x14ac:dyDescent="0.25">
      <c r="B301" s="3" t="s">
        <v>1199</v>
      </c>
      <c r="C301" s="2" t="s">
        <v>13</v>
      </c>
      <c r="D301" s="1" t="s">
        <v>48</v>
      </c>
      <c r="E301" s="8" t="s">
        <v>1174</v>
      </c>
      <c r="F301" s="4">
        <v>20.6</v>
      </c>
      <c r="G301" s="4">
        <f t="shared" si="183"/>
        <v>1.0299999999999976</v>
      </c>
      <c r="H301" s="4">
        <v>21.63</v>
      </c>
      <c r="I301" s="5" t="s">
        <v>1176</v>
      </c>
      <c r="J301" s="4">
        <f t="shared" si="184"/>
        <v>21.63</v>
      </c>
      <c r="K301" s="2"/>
      <c r="L301" s="2" t="s">
        <v>1138</v>
      </c>
    </row>
    <row r="302" spans="2:12" ht="27" customHeight="1" x14ac:dyDescent="0.25">
      <c r="B302" s="3" t="s">
        <v>1199</v>
      </c>
      <c r="C302" s="2" t="s">
        <v>15</v>
      </c>
      <c r="D302" s="1" t="s">
        <v>48</v>
      </c>
      <c r="E302" s="8" t="s">
        <v>1174</v>
      </c>
      <c r="F302" s="4">
        <v>20.6</v>
      </c>
      <c r="G302" s="4">
        <f t="shared" ref="G302" si="189">H302-F302</f>
        <v>483.53</v>
      </c>
      <c r="H302" s="4">
        <v>504.13</v>
      </c>
      <c r="I302" s="5" t="s">
        <v>1176</v>
      </c>
      <c r="J302" s="4">
        <f t="shared" ref="J302" si="190">H302</f>
        <v>504.13</v>
      </c>
      <c r="K302" s="2"/>
      <c r="L302" s="2" t="s">
        <v>1138</v>
      </c>
    </row>
    <row r="303" spans="2:12" ht="27" customHeight="1" x14ac:dyDescent="0.25">
      <c r="B303" s="3" t="s">
        <v>1200</v>
      </c>
      <c r="C303" s="2" t="s">
        <v>73</v>
      </c>
      <c r="D303" s="1" t="s">
        <v>794</v>
      </c>
      <c r="E303" s="8" t="s">
        <v>1201</v>
      </c>
      <c r="F303" s="4">
        <v>26.41</v>
      </c>
      <c r="G303" s="4">
        <f t="shared" si="183"/>
        <v>3.4199999999999982</v>
      </c>
      <c r="H303" s="4">
        <v>29.83</v>
      </c>
      <c r="I303" s="5" t="s">
        <v>1201</v>
      </c>
      <c r="J303" s="4">
        <f t="shared" si="184"/>
        <v>29.83</v>
      </c>
      <c r="K303" s="2"/>
      <c r="L303" s="2" t="s">
        <v>1138</v>
      </c>
    </row>
    <row r="304" spans="2:12" ht="27" customHeight="1" x14ac:dyDescent="0.25">
      <c r="B304" s="3" t="s">
        <v>1202</v>
      </c>
      <c r="C304" s="2" t="s">
        <v>1203</v>
      </c>
      <c r="D304" s="1" t="s">
        <v>1119</v>
      </c>
      <c r="E304" s="8" t="s">
        <v>1195</v>
      </c>
      <c r="F304" s="4">
        <f t="shared" si="185"/>
        <v>30.104000000000003</v>
      </c>
      <c r="G304" s="4">
        <f t="shared" si="183"/>
        <v>7.5259999999999998</v>
      </c>
      <c r="H304" s="4">
        <v>37.630000000000003</v>
      </c>
      <c r="I304" s="5" t="s">
        <v>1195</v>
      </c>
      <c r="J304" s="4">
        <f t="shared" si="184"/>
        <v>37.630000000000003</v>
      </c>
      <c r="K304" s="2"/>
      <c r="L304" s="2" t="s">
        <v>1138</v>
      </c>
    </row>
    <row r="305" spans="2:12" ht="27" customHeight="1" x14ac:dyDescent="0.25">
      <c r="B305" s="3" t="s">
        <v>1204</v>
      </c>
      <c r="C305" s="2" t="s">
        <v>7</v>
      </c>
      <c r="D305" s="1" t="s">
        <v>1205</v>
      </c>
      <c r="E305" s="8" t="s">
        <v>943</v>
      </c>
      <c r="F305" s="4">
        <v>7671.25</v>
      </c>
      <c r="G305" s="4">
        <f t="shared" si="183"/>
        <v>0</v>
      </c>
      <c r="H305" s="4">
        <v>7671.25</v>
      </c>
      <c r="I305" s="5" t="s">
        <v>1201</v>
      </c>
      <c r="J305" s="4">
        <f t="shared" si="184"/>
        <v>7671.25</v>
      </c>
      <c r="K305" s="2"/>
      <c r="L305" s="2" t="s">
        <v>1138</v>
      </c>
    </row>
    <row r="306" spans="2:12" ht="27" customHeight="1" x14ac:dyDescent="0.25">
      <c r="B306" s="1" t="s">
        <v>871</v>
      </c>
      <c r="C306" s="9" t="s">
        <v>1029</v>
      </c>
      <c r="D306" s="1" t="s">
        <v>1030</v>
      </c>
      <c r="E306" s="3" t="s">
        <v>1084</v>
      </c>
      <c r="F306" s="4">
        <v>36.299999999999997</v>
      </c>
      <c r="G306" s="4">
        <f>H306-F306</f>
        <v>0</v>
      </c>
      <c r="H306" s="4">
        <v>36.299999999999997</v>
      </c>
      <c r="I306" s="5" t="s">
        <v>1201</v>
      </c>
      <c r="J306" s="4">
        <f>H306</f>
        <v>36.299999999999997</v>
      </c>
      <c r="K306" s="2"/>
      <c r="L306" s="2" t="s">
        <v>1138</v>
      </c>
    </row>
    <row r="307" spans="2:12" ht="27" customHeight="1" x14ac:dyDescent="0.25">
      <c r="B307" s="1" t="s">
        <v>1206</v>
      </c>
      <c r="C307" s="9" t="s">
        <v>472</v>
      </c>
      <c r="D307" s="1" t="s">
        <v>1034</v>
      </c>
      <c r="E307" s="3" t="s">
        <v>1143</v>
      </c>
      <c r="F307" s="4">
        <f>H307/1.25</f>
        <v>56</v>
      </c>
      <c r="G307" s="4">
        <f>H307-F307</f>
        <v>14</v>
      </c>
      <c r="H307" s="4">
        <v>70</v>
      </c>
      <c r="I307" s="5" t="s">
        <v>1143</v>
      </c>
      <c r="J307" s="4">
        <f>H307</f>
        <v>70</v>
      </c>
      <c r="K307" s="2"/>
      <c r="L307" s="2" t="s">
        <v>1138</v>
      </c>
    </row>
    <row r="308" spans="2:12" ht="27" customHeight="1" x14ac:dyDescent="0.25">
      <c r="B308" s="1" t="s">
        <v>1207</v>
      </c>
      <c r="C308" s="9" t="s">
        <v>803</v>
      </c>
      <c r="D308" s="1" t="s">
        <v>1208</v>
      </c>
      <c r="E308" s="3" t="s">
        <v>1120</v>
      </c>
      <c r="F308" s="4">
        <f>H308/1.25</f>
        <v>33.119999999999997</v>
      </c>
      <c r="G308" s="4">
        <f>H308-F308</f>
        <v>8.2800000000000011</v>
      </c>
      <c r="H308" s="4">
        <v>41.4</v>
      </c>
      <c r="I308" s="5" t="s">
        <v>1201</v>
      </c>
      <c r="J308" s="4">
        <f>H308</f>
        <v>41.4</v>
      </c>
      <c r="K308" s="2"/>
      <c r="L308" s="2" t="s">
        <v>1138</v>
      </c>
    </row>
    <row r="309" spans="2:12" ht="27" customHeight="1" x14ac:dyDescent="0.25">
      <c r="B309" s="1" t="s">
        <v>1209</v>
      </c>
      <c r="C309" s="9" t="s">
        <v>803</v>
      </c>
      <c r="D309" s="1" t="s">
        <v>1210</v>
      </c>
      <c r="E309" s="3" t="s">
        <v>1195</v>
      </c>
      <c r="F309" s="4">
        <f>H309/1.25</f>
        <v>7.9120000000000008</v>
      </c>
      <c r="G309" s="4">
        <f>H309-F309</f>
        <v>1.9779999999999998</v>
      </c>
      <c r="H309" s="4">
        <v>9.89</v>
      </c>
      <c r="I309" s="5" t="s">
        <v>1201</v>
      </c>
      <c r="J309" s="4">
        <f>H309</f>
        <v>9.89</v>
      </c>
      <c r="K309" s="2"/>
      <c r="L309" s="2" t="s">
        <v>1138</v>
      </c>
    </row>
    <row r="310" spans="2:12" ht="27" customHeight="1" x14ac:dyDescent="0.25">
      <c r="B310" s="3" t="s">
        <v>1211</v>
      </c>
      <c r="C310" s="2" t="s">
        <v>728</v>
      </c>
      <c r="D310" s="1" t="s">
        <v>1212</v>
      </c>
      <c r="E310" s="8" t="s">
        <v>1143</v>
      </c>
      <c r="F310" s="4">
        <f>H310/1.25</f>
        <v>91.367999999999995</v>
      </c>
      <c r="G310" s="4">
        <f>H310-F310</f>
        <v>22.841999999999999</v>
      </c>
      <c r="H310" s="4">
        <v>114.21</v>
      </c>
      <c r="I310" s="5" t="s">
        <v>1213</v>
      </c>
      <c r="J310" s="4">
        <f>H310</f>
        <v>114.21</v>
      </c>
      <c r="K310" s="2"/>
      <c r="L310" s="2" t="s">
        <v>1138</v>
      </c>
    </row>
    <row r="311" spans="2:12" ht="27" customHeight="1" x14ac:dyDescent="0.25">
      <c r="B311" s="3" t="s">
        <v>1214</v>
      </c>
      <c r="C311" s="2" t="s">
        <v>73</v>
      </c>
      <c r="D311" s="1" t="s">
        <v>794</v>
      </c>
      <c r="E311" s="8" t="s">
        <v>1213</v>
      </c>
      <c r="F311" s="4">
        <v>31.68</v>
      </c>
      <c r="G311" s="4">
        <f t="shared" si="183"/>
        <v>1.5799999999999983</v>
      </c>
      <c r="H311" s="4">
        <v>33.26</v>
      </c>
      <c r="I311" s="5" t="s">
        <v>1213</v>
      </c>
      <c r="J311" s="4">
        <f t="shared" si="184"/>
        <v>33.26</v>
      </c>
      <c r="K311" s="2"/>
      <c r="L311" s="2" t="s">
        <v>1138</v>
      </c>
    </row>
    <row r="312" spans="2:12" ht="27" customHeight="1" x14ac:dyDescent="0.25">
      <c r="B312" s="3" t="s">
        <v>1215</v>
      </c>
      <c r="C312" s="2" t="s">
        <v>93</v>
      </c>
      <c r="D312" s="1" t="s">
        <v>808</v>
      </c>
      <c r="E312" s="8" t="s">
        <v>1120</v>
      </c>
      <c r="F312" s="4">
        <f t="shared" si="185"/>
        <v>147.34399999999999</v>
      </c>
      <c r="G312" s="4">
        <f t="shared" si="183"/>
        <v>36.836000000000013</v>
      </c>
      <c r="H312" s="4">
        <v>184.18</v>
      </c>
      <c r="I312" s="5" t="s">
        <v>1216</v>
      </c>
      <c r="J312" s="4">
        <f t="shared" si="184"/>
        <v>184.18</v>
      </c>
      <c r="K312" s="2"/>
      <c r="L312" s="2" t="s">
        <v>1138</v>
      </c>
    </row>
    <row r="313" spans="2:12" ht="27" customHeight="1" x14ac:dyDescent="0.25">
      <c r="B313" s="3" t="s">
        <v>1217</v>
      </c>
      <c r="C313" s="2" t="s">
        <v>1048</v>
      </c>
      <c r="D313" s="1" t="s">
        <v>1218</v>
      </c>
      <c r="E313" s="8" t="s">
        <v>1143</v>
      </c>
      <c r="F313" s="4">
        <f t="shared" si="175"/>
        <v>742.91200000000003</v>
      </c>
      <c r="G313" s="4">
        <f t="shared" si="176"/>
        <v>185.72799999999995</v>
      </c>
      <c r="H313" s="4">
        <v>928.64</v>
      </c>
      <c r="I313" s="5" t="s">
        <v>1216</v>
      </c>
      <c r="J313" s="4">
        <f t="shared" si="177"/>
        <v>928.64</v>
      </c>
      <c r="K313" s="2"/>
      <c r="L313" s="2" t="s">
        <v>1138</v>
      </c>
    </row>
    <row r="314" spans="2:12" ht="27" customHeight="1" x14ac:dyDescent="0.25">
      <c r="B314" s="3" t="s">
        <v>1219</v>
      </c>
      <c r="C314" s="2" t="s">
        <v>14</v>
      </c>
      <c r="D314" s="1" t="s">
        <v>48</v>
      </c>
      <c r="E314" s="8" t="s">
        <v>1189</v>
      </c>
      <c r="F314" s="4">
        <f t="shared" si="175"/>
        <v>16.2</v>
      </c>
      <c r="G314" s="4">
        <f t="shared" si="176"/>
        <v>4.0500000000000007</v>
      </c>
      <c r="H314" s="4">
        <v>20.25</v>
      </c>
      <c r="I314" s="5" t="s">
        <v>1220</v>
      </c>
      <c r="J314" s="4">
        <f t="shared" si="177"/>
        <v>20.25</v>
      </c>
      <c r="K314" s="2"/>
      <c r="L314" s="2" t="s">
        <v>1138</v>
      </c>
    </row>
    <row r="315" spans="2:12" ht="27" customHeight="1" x14ac:dyDescent="0.25">
      <c r="B315" s="3" t="s">
        <v>1221</v>
      </c>
      <c r="C315" s="2" t="s">
        <v>15</v>
      </c>
      <c r="D315" s="1" t="s">
        <v>48</v>
      </c>
      <c r="E315" s="8" t="s">
        <v>1174</v>
      </c>
      <c r="F315" s="4">
        <f t="shared" si="175"/>
        <v>50.760000000000005</v>
      </c>
      <c r="G315" s="4">
        <f t="shared" si="176"/>
        <v>12.689999999999998</v>
      </c>
      <c r="H315" s="4">
        <v>63.45</v>
      </c>
      <c r="I315" s="5" t="s">
        <v>1220</v>
      </c>
      <c r="J315" s="4">
        <f t="shared" si="177"/>
        <v>63.45</v>
      </c>
      <c r="K315" s="2"/>
      <c r="L315" s="2" t="s">
        <v>1138</v>
      </c>
    </row>
    <row r="316" spans="2:12" ht="27" customHeight="1" x14ac:dyDescent="0.25">
      <c r="B316" s="3" t="s">
        <v>1222</v>
      </c>
      <c r="C316" s="2" t="s">
        <v>6</v>
      </c>
      <c r="D316" s="1" t="s">
        <v>1223</v>
      </c>
      <c r="E316" s="8" t="s">
        <v>1151</v>
      </c>
      <c r="F316" s="4">
        <f t="shared" si="175"/>
        <v>22.2</v>
      </c>
      <c r="G316" s="4">
        <f t="shared" si="176"/>
        <v>5.5500000000000007</v>
      </c>
      <c r="H316" s="4">
        <v>27.75</v>
      </c>
      <c r="I316" s="5" t="s">
        <v>1191</v>
      </c>
      <c r="J316" s="4">
        <f t="shared" si="177"/>
        <v>27.75</v>
      </c>
      <c r="K316" s="2"/>
      <c r="L316" s="2" t="s">
        <v>1138</v>
      </c>
    </row>
    <row r="317" spans="2:12" ht="27" customHeight="1" x14ac:dyDescent="0.25">
      <c r="B317" s="3" t="s">
        <v>1224</v>
      </c>
      <c r="C317" s="2" t="s">
        <v>1225</v>
      </c>
      <c r="D317" s="1" t="s">
        <v>1183</v>
      </c>
      <c r="E317" s="8" t="s">
        <v>1131</v>
      </c>
      <c r="F317" s="4">
        <f t="shared" ref="F317:F353" si="191">H317/1.25</f>
        <v>69.415999999999997</v>
      </c>
      <c r="G317" s="4">
        <f t="shared" ref="G317:G514" si="192">H317-F317</f>
        <v>17.353999999999999</v>
      </c>
      <c r="H317" s="4">
        <v>86.77</v>
      </c>
      <c r="I317" s="5" t="s">
        <v>1151</v>
      </c>
      <c r="J317" s="4">
        <f t="shared" ref="J317:J514" si="193">H317</f>
        <v>86.77</v>
      </c>
      <c r="K317" s="2"/>
      <c r="L317" s="2" t="s">
        <v>1138</v>
      </c>
    </row>
    <row r="318" spans="2:12" ht="27" customHeight="1" x14ac:dyDescent="0.25">
      <c r="B318" s="3" t="s">
        <v>1226</v>
      </c>
      <c r="C318" s="2" t="s">
        <v>6</v>
      </c>
      <c r="D318" s="1" t="s">
        <v>339</v>
      </c>
      <c r="E318" s="8" t="s">
        <v>1195</v>
      </c>
      <c r="F318" s="4">
        <f t="shared" si="191"/>
        <v>128.352</v>
      </c>
      <c r="G318" s="4">
        <f t="shared" si="192"/>
        <v>32.087999999999994</v>
      </c>
      <c r="H318" s="4">
        <v>160.44</v>
      </c>
      <c r="I318" s="5" t="s">
        <v>1227</v>
      </c>
      <c r="J318" s="4">
        <f t="shared" si="193"/>
        <v>160.44</v>
      </c>
      <c r="K318" s="2"/>
      <c r="L318" s="2" t="s">
        <v>1138</v>
      </c>
    </row>
    <row r="319" spans="2:12" ht="27" customHeight="1" x14ac:dyDescent="0.25">
      <c r="B319" s="3" t="s">
        <v>1228</v>
      </c>
      <c r="C319" s="2" t="s">
        <v>13</v>
      </c>
      <c r="D319" s="1" t="s">
        <v>827</v>
      </c>
      <c r="E319" s="8" t="s">
        <v>1229</v>
      </c>
      <c r="F319" s="4">
        <v>6.35</v>
      </c>
      <c r="G319" s="4">
        <f t="shared" si="192"/>
        <v>0.33000000000000007</v>
      </c>
      <c r="H319" s="4">
        <v>6.68</v>
      </c>
      <c r="I319" s="5" t="s">
        <v>1229</v>
      </c>
      <c r="J319" s="4">
        <f t="shared" si="193"/>
        <v>6.68</v>
      </c>
      <c r="K319" s="2"/>
      <c r="L319" s="2" t="s">
        <v>1138</v>
      </c>
    </row>
    <row r="320" spans="2:12" ht="27" customHeight="1" x14ac:dyDescent="0.25">
      <c r="B320" s="3" t="s">
        <v>1228</v>
      </c>
      <c r="C320" s="2" t="s">
        <v>73</v>
      </c>
      <c r="D320" s="1" t="s">
        <v>827</v>
      </c>
      <c r="E320" s="8" t="s">
        <v>1229</v>
      </c>
      <c r="F320" s="4">
        <v>5.52</v>
      </c>
      <c r="G320" s="4">
        <f t="shared" ref="G320" si="194">H320-F320</f>
        <v>1.37</v>
      </c>
      <c r="H320" s="4">
        <v>6.89</v>
      </c>
      <c r="I320" s="5" t="s">
        <v>1229</v>
      </c>
      <c r="J320" s="4">
        <f t="shared" ref="J320" si="195">H320</f>
        <v>6.89</v>
      </c>
      <c r="K320" s="2"/>
      <c r="L320" s="2" t="s">
        <v>1138</v>
      </c>
    </row>
    <row r="321" spans="2:12" ht="27" customHeight="1" x14ac:dyDescent="0.25">
      <c r="B321" s="3" t="s">
        <v>1230</v>
      </c>
      <c r="C321" s="2" t="s">
        <v>73</v>
      </c>
      <c r="D321" s="1" t="s">
        <v>794</v>
      </c>
      <c r="E321" s="8" t="s">
        <v>1231</v>
      </c>
      <c r="F321" s="4">
        <v>24.05</v>
      </c>
      <c r="G321" s="4">
        <f t="shared" si="192"/>
        <v>1.1999999999999993</v>
      </c>
      <c r="H321" s="4">
        <v>25.25</v>
      </c>
      <c r="I321" s="5" t="s">
        <v>1231</v>
      </c>
      <c r="J321" s="4">
        <f t="shared" si="193"/>
        <v>25.25</v>
      </c>
      <c r="K321" s="2"/>
      <c r="L321" s="2" t="s">
        <v>1138</v>
      </c>
    </row>
    <row r="322" spans="2:12" ht="27" customHeight="1" x14ac:dyDescent="0.25">
      <c r="B322" s="3" t="s">
        <v>1232</v>
      </c>
      <c r="C322" s="2" t="s">
        <v>15</v>
      </c>
      <c r="D322" s="1" t="s">
        <v>74</v>
      </c>
      <c r="E322" s="8" t="s">
        <v>1213</v>
      </c>
      <c r="F322" s="4">
        <f t="shared" si="191"/>
        <v>102.06399999999999</v>
      </c>
      <c r="G322" s="4">
        <f t="shared" si="192"/>
        <v>25.516000000000005</v>
      </c>
      <c r="H322" s="4">
        <v>127.58</v>
      </c>
      <c r="I322" s="5" t="s">
        <v>1227</v>
      </c>
      <c r="J322" s="4">
        <f t="shared" si="193"/>
        <v>127.58</v>
      </c>
      <c r="K322" s="2"/>
      <c r="L322" s="2" t="s">
        <v>1138</v>
      </c>
    </row>
    <row r="323" spans="2:12" ht="27" customHeight="1" x14ac:dyDescent="0.25">
      <c r="B323" s="3" t="s">
        <v>1232</v>
      </c>
      <c r="C323" s="2" t="s">
        <v>73</v>
      </c>
      <c r="D323" s="1" t="s">
        <v>74</v>
      </c>
      <c r="E323" s="8" t="s">
        <v>1213</v>
      </c>
      <c r="F323" s="4">
        <f t="shared" ref="F323" si="196">H323/1.25</f>
        <v>122.67999999999999</v>
      </c>
      <c r="G323" s="4">
        <f t="shared" ref="G323" si="197">H323-F323</f>
        <v>30.67</v>
      </c>
      <c r="H323" s="4">
        <v>153.35</v>
      </c>
      <c r="I323" s="5" t="s">
        <v>1227</v>
      </c>
      <c r="J323" s="4">
        <f t="shared" ref="J323" si="198">H323</f>
        <v>153.35</v>
      </c>
      <c r="K323" s="2"/>
      <c r="L323" s="2" t="s">
        <v>1138</v>
      </c>
    </row>
    <row r="324" spans="2:12" ht="27" customHeight="1" x14ac:dyDescent="0.25">
      <c r="B324" s="3" t="s">
        <v>1233</v>
      </c>
      <c r="C324" s="2" t="s">
        <v>13</v>
      </c>
      <c r="D324" s="1" t="s">
        <v>48</v>
      </c>
      <c r="E324" s="8" t="s">
        <v>1201</v>
      </c>
      <c r="F324" s="4">
        <f t="shared" si="191"/>
        <v>177.6</v>
      </c>
      <c r="G324" s="4">
        <f t="shared" si="192"/>
        <v>44.400000000000006</v>
      </c>
      <c r="H324" s="4">
        <v>222</v>
      </c>
      <c r="I324" s="5" t="s">
        <v>1227</v>
      </c>
      <c r="J324" s="4">
        <f t="shared" si="193"/>
        <v>222</v>
      </c>
      <c r="K324" s="2"/>
      <c r="L324" s="2" t="s">
        <v>1138</v>
      </c>
    </row>
    <row r="325" spans="2:12" ht="27" customHeight="1" x14ac:dyDescent="0.25">
      <c r="B325" s="3" t="s">
        <v>1233</v>
      </c>
      <c r="C325" s="2" t="s">
        <v>15</v>
      </c>
      <c r="D325" s="1" t="s">
        <v>48</v>
      </c>
      <c r="E325" s="8" t="s">
        <v>1201</v>
      </c>
      <c r="F325" s="4">
        <f t="shared" ref="F325" si="199">H325/1.25</f>
        <v>293.28000000000003</v>
      </c>
      <c r="G325" s="4">
        <f t="shared" ref="G325" si="200">H325-F325</f>
        <v>73.319999999999993</v>
      </c>
      <c r="H325" s="4">
        <v>366.6</v>
      </c>
      <c r="I325" s="5" t="s">
        <v>1227</v>
      </c>
      <c r="J325" s="4">
        <f t="shared" ref="J325" si="201">H325</f>
        <v>366.6</v>
      </c>
      <c r="K325" s="2"/>
      <c r="L325" s="2" t="s">
        <v>1138</v>
      </c>
    </row>
    <row r="326" spans="2:12" ht="27" customHeight="1" x14ac:dyDescent="0.25">
      <c r="B326" s="3" t="s">
        <v>1234</v>
      </c>
      <c r="C326" s="2" t="s">
        <v>400</v>
      </c>
      <c r="D326" s="1" t="s">
        <v>1235</v>
      </c>
      <c r="E326" s="8" t="s">
        <v>1213</v>
      </c>
      <c r="F326" s="4">
        <f t="shared" si="191"/>
        <v>38.4</v>
      </c>
      <c r="G326" s="4">
        <f t="shared" si="192"/>
        <v>9.6000000000000014</v>
      </c>
      <c r="H326" s="4">
        <v>48</v>
      </c>
      <c r="I326" s="5" t="s">
        <v>1227</v>
      </c>
      <c r="J326" s="4">
        <f t="shared" si="193"/>
        <v>48</v>
      </c>
      <c r="K326" s="2"/>
      <c r="L326" s="2" t="s">
        <v>1138</v>
      </c>
    </row>
    <row r="327" spans="2:12" ht="27" customHeight="1" x14ac:dyDescent="0.25">
      <c r="B327" s="1" t="s">
        <v>630</v>
      </c>
      <c r="C327" s="2" t="s">
        <v>631</v>
      </c>
      <c r="D327" s="1" t="s">
        <v>632</v>
      </c>
      <c r="E327" s="3" t="s">
        <v>1171</v>
      </c>
      <c r="F327" s="4">
        <f t="shared" si="191"/>
        <v>1260.8719999999998</v>
      </c>
      <c r="G327" s="4">
        <f t="shared" si="192"/>
        <v>315.21800000000007</v>
      </c>
      <c r="H327" s="4">
        <v>1576.09</v>
      </c>
      <c r="I327" s="5" t="s">
        <v>1138</v>
      </c>
      <c r="J327" s="4">
        <f t="shared" si="193"/>
        <v>1576.09</v>
      </c>
      <c r="K327" s="2"/>
      <c r="L327" s="2" t="s">
        <v>1138</v>
      </c>
    </row>
    <row r="328" spans="2:12" ht="27" customHeight="1" x14ac:dyDescent="0.25">
      <c r="B328" s="3" t="s">
        <v>1236</v>
      </c>
      <c r="C328" s="2" t="s">
        <v>1237</v>
      </c>
      <c r="D328" s="1" t="s">
        <v>1238</v>
      </c>
      <c r="E328" s="8" t="s">
        <v>1176</v>
      </c>
      <c r="F328" s="4">
        <f t="shared" ref="F328:F347" si="202">H328/1.25</f>
        <v>1705</v>
      </c>
      <c r="G328" s="4">
        <f t="shared" ref="G328:G351" si="203">H328-F328</f>
        <v>426.25</v>
      </c>
      <c r="H328" s="4">
        <v>2131.25</v>
      </c>
      <c r="I328" s="5" t="s">
        <v>1227</v>
      </c>
      <c r="J328" s="4">
        <f t="shared" ref="J328:J351" si="204">H328</f>
        <v>2131.25</v>
      </c>
      <c r="K328" s="2"/>
      <c r="L328" s="2" t="s">
        <v>1138</v>
      </c>
    </row>
    <row r="329" spans="2:12" ht="27" customHeight="1" x14ac:dyDescent="0.25">
      <c r="B329" s="3" t="s">
        <v>1239</v>
      </c>
      <c r="C329" s="2" t="s">
        <v>93</v>
      </c>
      <c r="D329" s="1" t="s">
        <v>808</v>
      </c>
      <c r="E329" s="8" t="s">
        <v>1176</v>
      </c>
      <c r="F329" s="4">
        <f t="shared" si="202"/>
        <v>158.19999999999999</v>
      </c>
      <c r="G329" s="4">
        <f t="shared" si="203"/>
        <v>39.550000000000011</v>
      </c>
      <c r="H329" s="4">
        <v>197.75</v>
      </c>
      <c r="I329" s="5" t="s">
        <v>1240</v>
      </c>
      <c r="J329" s="4">
        <f t="shared" si="204"/>
        <v>197.75</v>
      </c>
      <c r="K329" s="2"/>
      <c r="L329" s="2" t="s">
        <v>1138</v>
      </c>
    </row>
    <row r="330" spans="2:12" ht="27" customHeight="1" x14ac:dyDescent="0.25">
      <c r="B330" s="3" t="s">
        <v>1241</v>
      </c>
      <c r="C330" s="2" t="s">
        <v>93</v>
      </c>
      <c r="D330" s="1" t="s">
        <v>854</v>
      </c>
      <c r="E330" s="8" t="s">
        <v>1231</v>
      </c>
      <c r="F330" s="4">
        <f t="shared" si="202"/>
        <v>18.584</v>
      </c>
      <c r="G330" s="4">
        <f t="shared" si="203"/>
        <v>4.6460000000000008</v>
      </c>
      <c r="H330" s="4">
        <v>23.23</v>
      </c>
      <c r="I330" s="5" t="s">
        <v>1242</v>
      </c>
      <c r="J330" s="4">
        <f t="shared" si="204"/>
        <v>23.23</v>
      </c>
      <c r="K330" s="2"/>
      <c r="L330" s="2" t="s">
        <v>1138</v>
      </c>
    </row>
    <row r="331" spans="2:12" ht="27" customHeight="1" x14ac:dyDescent="0.25">
      <c r="B331" s="3" t="s">
        <v>1241</v>
      </c>
      <c r="C331" s="2" t="s">
        <v>845</v>
      </c>
      <c r="D331" s="1" t="s">
        <v>854</v>
      </c>
      <c r="E331" s="8" t="s">
        <v>1231</v>
      </c>
      <c r="F331" s="4">
        <f t="shared" si="202"/>
        <v>26.552</v>
      </c>
      <c r="G331" s="4">
        <f t="shared" si="203"/>
        <v>6.6379999999999981</v>
      </c>
      <c r="H331" s="4">
        <v>33.19</v>
      </c>
      <c r="I331" s="5" t="s">
        <v>1242</v>
      </c>
      <c r="J331" s="4">
        <f t="shared" si="204"/>
        <v>33.19</v>
      </c>
      <c r="K331" s="2"/>
      <c r="L331" s="2" t="s">
        <v>1138</v>
      </c>
    </row>
    <row r="332" spans="2:12" ht="27" customHeight="1" x14ac:dyDescent="0.25">
      <c r="B332" s="3" t="s">
        <v>1246</v>
      </c>
      <c r="C332" s="2" t="s">
        <v>50</v>
      </c>
      <c r="D332" s="1" t="s">
        <v>948</v>
      </c>
      <c r="E332" s="8" t="s">
        <v>1138</v>
      </c>
      <c r="F332" s="4">
        <f t="shared" si="202"/>
        <v>118.872</v>
      </c>
      <c r="G332" s="4">
        <f t="shared" si="203"/>
        <v>29.718000000000004</v>
      </c>
      <c r="H332" s="4">
        <v>148.59</v>
      </c>
      <c r="I332" s="5" t="s">
        <v>1138</v>
      </c>
      <c r="J332" s="4">
        <f t="shared" si="204"/>
        <v>148.59</v>
      </c>
      <c r="K332" s="2"/>
      <c r="L332" s="2" t="s">
        <v>1138</v>
      </c>
    </row>
    <row r="333" spans="2:12" ht="27" customHeight="1" x14ac:dyDescent="0.25">
      <c r="B333" s="3" t="s">
        <v>1247</v>
      </c>
      <c r="C333" s="2" t="s">
        <v>13</v>
      </c>
      <c r="D333" s="1" t="s">
        <v>867</v>
      </c>
      <c r="E333" s="8" t="s">
        <v>987</v>
      </c>
      <c r="F333" s="4">
        <v>464.57</v>
      </c>
      <c r="G333" s="4">
        <f t="shared" ref="G333:G340" si="205">H333-F333</f>
        <v>107.09999999999997</v>
      </c>
      <c r="H333" s="4">
        <v>571.66999999999996</v>
      </c>
      <c r="I333" s="5" t="s">
        <v>964</v>
      </c>
      <c r="J333" s="4">
        <f t="shared" ref="J333:J338" si="206">H333</f>
        <v>571.66999999999996</v>
      </c>
      <c r="K333" s="2"/>
      <c r="L333" s="2" t="s">
        <v>1138</v>
      </c>
    </row>
    <row r="334" spans="2:12" ht="27" customHeight="1" x14ac:dyDescent="0.25">
      <c r="B334" s="3" t="s">
        <v>59</v>
      </c>
      <c r="C334" s="2" t="s">
        <v>1144</v>
      </c>
      <c r="D334" s="1" t="s">
        <v>723</v>
      </c>
      <c r="E334" s="8" t="s">
        <v>1171</v>
      </c>
      <c r="F334" s="4">
        <v>446</v>
      </c>
      <c r="G334" s="4">
        <f t="shared" si="205"/>
        <v>0</v>
      </c>
      <c r="H334" s="4">
        <v>446</v>
      </c>
      <c r="I334" s="5" t="s">
        <v>1138</v>
      </c>
      <c r="J334" s="4">
        <f t="shared" si="206"/>
        <v>446</v>
      </c>
      <c r="K334" s="2"/>
      <c r="L334" s="2" t="s">
        <v>1138</v>
      </c>
    </row>
    <row r="335" spans="2:12" ht="27" customHeight="1" x14ac:dyDescent="0.25">
      <c r="B335" s="3" t="s">
        <v>1248</v>
      </c>
      <c r="C335" s="2" t="s">
        <v>728</v>
      </c>
      <c r="D335" s="1" t="s">
        <v>1249</v>
      </c>
      <c r="E335" s="8" t="s">
        <v>1138</v>
      </c>
      <c r="F335" s="4">
        <v>17.59</v>
      </c>
      <c r="G335" s="4">
        <f t="shared" si="205"/>
        <v>1.9100000000000001</v>
      </c>
      <c r="H335" s="4">
        <v>19.5</v>
      </c>
      <c r="I335" s="5" t="s">
        <v>1138</v>
      </c>
      <c r="J335" s="4">
        <f t="shared" si="206"/>
        <v>19.5</v>
      </c>
      <c r="K335" s="2"/>
      <c r="L335" s="2" t="s">
        <v>1138</v>
      </c>
    </row>
    <row r="336" spans="2:12" ht="27" customHeight="1" x14ac:dyDescent="0.25">
      <c r="B336" s="3" t="s">
        <v>1250</v>
      </c>
      <c r="C336" s="2" t="s">
        <v>1066</v>
      </c>
      <c r="D336" s="1" t="s">
        <v>1251</v>
      </c>
      <c r="E336" s="8" t="s">
        <v>1170</v>
      </c>
      <c r="F336" s="4">
        <v>43.8</v>
      </c>
      <c r="G336" s="4">
        <f t="shared" si="205"/>
        <v>0</v>
      </c>
      <c r="H336" s="4">
        <v>43.8</v>
      </c>
      <c r="I336" s="5" t="s">
        <v>1138</v>
      </c>
      <c r="J336" s="4">
        <f t="shared" si="206"/>
        <v>43.8</v>
      </c>
      <c r="K336" s="2"/>
      <c r="L336" s="2" t="s">
        <v>1138</v>
      </c>
    </row>
    <row r="337" spans="2:12" ht="27" customHeight="1" x14ac:dyDescent="0.25">
      <c r="B337" s="1" t="s">
        <v>1252</v>
      </c>
      <c r="C337" s="9" t="s">
        <v>13</v>
      </c>
      <c r="D337" s="1" t="s">
        <v>867</v>
      </c>
      <c r="E337" s="3" t="s">
        <v>1171</v>
      </c>
      <c r="F337" s="4">
        <v>1060.08</v>
      </c>
      <c r="G337" s="4">
        <f t="shared" si="205"/>
        <v>222.1400000000001</v>
      </c>
      <c r="H337" s="4">
        <v>1282.22</v>
      </c>
      <c r="I337" s="5" t="s">
        <v>1138</v>
      </c>
      <c r="J337" s="4">
        <f t="shared" si="206"/>
        <v>1282.22</v>
      </c>
      <c r="K337" s="2"/>
      <c r="L337" s="2" t="s">
        <v>1138</v>
      </c>
    </row>
    <row r="338" spans="2:12" ht="27" customHeight="1" x14ac:dyDescent="0.25">
      <c r="B338" s="3" t="s">
        <v>1253</v>
      </c>
      <c r="C338" s="2" t="s">
        <v>50</v>
      </c>
      <c r="D338" s="1" t="s">
        <v>888</v>
      </c>
      <c r="E338" s="8" t="s">
        <v>1171</v>
      </c>
      <c r="F338" s="4">
        <f t="shared" ref="F338" si="207">H338/1.25</f>
        <v>172.28</v>
      </c>
      <c r="G338" s="4">
        <f t="shared" si="205"/>
        <v>43.069999999999993</v>
      </c>
      <c r="H338" s="4">
        <v>215.35</v>
      </c>
      <c r="I338" s="5" t="s">
        <v>1138</v>
      </c>
      <c r="J338" s="4">
        <f t="shared" si="206"/>
        <v>215.35</v>
      </c>
      <c r="K338" s="2"/>
      <c r="L338" s="2" t="s">
        <v>1138</v>
      </c>
    </row>
    <row r="339" spans="2:12" ht="27" customHeight="1" x14ac:dyDescent="0.25">
      <c r="B339" s="1" t="s">
        <v>871</v>
      </c>
      <c r="C339" s="2" t="s">
        <v>16</v>
      </c>
      <c r="D339" s="1" t="s">
        <v>872</v>
      </c>
      <c r="E339" s="3" t="s">
        <v>1171</v>
      </c>
      <c r="F339" s="4">
        <f>H339/1.13</f>
        <v>439.69026548672571</v>
      </c>
      <c r="G339" s="4">
        <f t="shared" si="205"/>
        <v>57.159734513274316</v>
      </c>
      <c r="H339" s="4">
        <v>496.85</v>
      </c>
      <c r="I339" s="5" t="s">
        <v>1138</v>
      </c>
      <c r="J339" s="4">
        <f t="shared" ref="J339:J340" si="208">H339</f>
        <v>496.85</v>
      </c>
      <c r="K339" s="2"/>
      <c r="L339" s="2" t="s">
        <v>1138</v>
      </c>
    </row>
    <row r="340" spans="2:12" ht="27" customHeight="1" x14ac:dyDescent="0.25">
      <c r="B340" s="3" t="s">
        <v>871</v>
      </c>
      <c r="C340" s="2" t="s">
        <v>18</v>
      </c>
      <c r="D340" s="1" t="s">
        <v>61</v>
      </c>
      <c r="E340" s="3" t="s">
        <v>1171</v>
      </c>
      <c r="F340" s="4">
        <f>H340/1.13</f>
        <v>194.22123893805312</v>
      </c>
      <c r="G340" s="4">
        <f t="shared" si="205"/>
        <v>25.24876106194688</v>
      </c>
      <c r="H340" s="4">
        <v>219.47</v>
      </c>
      <c r="I340" s="5" t="s">
        <v>1138</v>
      </c>
      <c r="J340" s="4">
        <f t="shared" si="208"/>
        <v>219.47</v>
      </c>
      <c r="K340" s="2"/>
      <c r="L340" s="2" t="s">
        <v>1138</v>
      </c>
    </row>
    <row r="341" spans="2:12" ht="27" customHeight="1" x14ac:dyDescent="0.25">
      <c r="B341" s="3" t="s">
        <v>1255</v>
      </c>
      <c r="C341" s="9" t="s">
        <v>878</v>
      </c>
      <c r="D341" s="1" t="s">
        <v>48</v>
      </c>
      <c r="E341" s="8" t="s">
        <v>1170</v>
      </c>
      <c r="F341" s="4">
        <v>615.6</v>
      </c>
      <c r="G341" s="4">
        <f t="shared" si="203"/>
        <v>30.779999999999973</v>
      </c>
      <c r="H341" s="4">
        <v>646.38</v>
      </c>
      <c r="I341" s="5" t="s">
        <v>1138</v>
      </c>
      <c r="J341" s="4">
        <f t="shared" ref="J341:J342" si="209">H341</f>
        <v>646.38</v>
      </c>
      <c r="K341" s="2"/>
      <c r="L341" s="2" t="s">
        <v>1138</v>
      </c>
    </row>
    <row r="342" spans="2:12" ht="27" customHeight="1" x14ac:dyDescent="0.25">
      <c r="B342" s="3" t="s">
        <v>67</v>
      </c>
      <c r="C342" s="2" t="s">
        <v>11</v>
      </c>
      <c r="D342" s="1" t="s">
        <v>68</v>
      </c>
      <c r="E342" s="3" t="s">
        <v>1256</v>
      </c>
      <c r="F342" s="4">
        <f t="shared" ref="F342:F343" si="210">H342/1.25</f>
        <v>63.584000000000003</v>
      </c>
      <c r="G342" s="4">
        <f t="shared" si="203"/>
        <v>15.896000000000001</v>
      </c>
      <c r="H342" s="4">
        <v>79.48</v>
      </c>
      <c r="I342" s="5" t="s">
        <v>1138</v>
      </c>
      <c r="J342" s="4">
        <f t="shared" si="209"/>
        <v>79.48</v>
      </c>
      <c r="K342" s="2"/>
      <c r="L342" s="2" t="s">
        <v>1138</v>
      </c>
    </row>
    <row r="343" spans="2:12" ht="27" customHeight="1" x14ac:dyDescent="0.25">
      <c r="B343" s="3" t="s">
        <v>67</v>
      </c>
      <c r="C343" s="2" t="s">
        <v>7</v>
      </c>
      <c r="D343" s="1" t="s">
        <v>68</v>
      </c>
      <c r="E343" s="3" t="s">
        <v>1257</v>
      </c>
      <c r="F343" s="4">
        <f t="shared" si="210"/>
        <v>4.7679999999999998</v>
      </c>
      <c r="G343" s="4">
        <f t="shared" si="203"/>
        <v>1.1920000000000002</v>
      </c>
      <c r="H343" s="4">
        <v>5.96</v>
      </c>
      <c r="I343" s="5" t="s">
        <v>1138</v>
      </c>
      <c r="J343" s="4">
        <f t="shared" ref="J343" si="211">H343</f>
        <v>5.96</v>
      </c>
      <c r="K343" s="2"/>
      <c r="L343" s="2" t="s">
        <v>1138</v>
      </c>
    </row>
    <row r="344" spans="2:12" ht="27" customHeight="1" x14ac:dyDescent="0.25">
      <c r="B344" s="1" t="s">
        <v>1262</v>
      </c>
      <c r="C344" s="9" t="s">
        <v>878</v>
      </c>
      <c r="D344" s="1" t="s">
        <v>881</v>
      </c>
      <c r="E344" s="3" t="s">
        <v>1171</v>
      </c>
      <c r="F344" s="4">
        <v>640.1</v>
      </c>
      <c r="G344" s="4">
        <f t="shared" si="203"/>
        <v>32.009999999999991</v>
      </c>
      <c r="H344" s="4">
        <v>672.11</v>
      </c>
      <c r="I344" s="5" t="s">
        <v>1138</v>
      </c>
      <c r="J344" s="4">
        <f t="shared" si="204"/>
        <v>672.11</v>
      </c>
      <c r="K344" s="2"/>
      <c r="L344" s="2" t="s">
        <v>1138</v>
      </c>
    </row>
    <row r="345" spans="2:12" ht="27" customHeight="1" x14ac:dyDescent="0.25">
      <c r="B345" s="3" t="s">
        <v>1126</v>
      </c>
      <c r="C345" s="2" t="s">
        <v>1263</v>
      </c>
      <c r="D345" s="1" t="s">
        <v>1264</v>
      </c>
      <c r="E345" s="8" t="s">
        <v>1115</v>
      </c>
      <c r="F345" s="4">
        <f t="shared" si="202"/>
        <v>321.60000000000002</v>
      </c>
      <c r="G345" s="4">
        <f t="shared" si="203"/>
        <v>80.399999999999977</v>
      </c>
      <c r="H345" s="4">
        <v>402</v>
      </c>
      <c r="I345" s="5" t="s">
        <v>1143</v>
      </c>
      <c r="J345" s="4">
        <f t="shared" si="204"/>
        <v>402</v>
      </c>
      <c r="K345" s="2"/>
      <c r="L345" s="2" t="s">
        <v>1138</v>
      </c>
    </row>
    <row r="346" spans="2:12" ht="27" customHeight="1" x14ac:dyDescent="0.25">
      <c r="B346" s="3" t="s">
        <v>1265</v>
      </c>
      <c r="C346" s="9" t="s">
        <v>200</v>
      </c>
      <c r="D346" s="1" t="s">
        <v>194</v>
      </c>
      <c r="E346" s="8" t="s">
        <v>1171</v>
      </c>
      <c r="F346" s="4">
        <f t="shared" si="202"/>
        <v>27.207999999999998</v>
      </c>
      <c r="G346" s="4">
        <f t="shared" si="203"/>
        <v>6.8019999999999996</v>
      </c>
      <c r="H346" s="4">
        <v>34.01</v>
      </c>
      <c r="I346" s="5" t="s">
        <v>1138</v>
      </c>
      <c r="J346" s="4">
        <f t="shared" si="204"/>
        <v>34.01</v>
      </c>
      <c r="K346" s="2"/>
      <c r="L346" s="2" t="s">
        <v>1138</v>
      </c>
    </row>
    <row r="347" spans="2:12" ht="27" customHeight="1" x14ac:dyDescent="0.25">
      <c r="B347" s="3" t="s">
        <v>1269</v>
      </c>
      <c r="C347" s="2" t="s">
        <v>6</v>
      </c>
      <c r="D347" s="1" t="s">
        <v>1270</v>
      </c>
      <c r="E347" s="8" t="s">
        <v>1231</v>
      </c>
      <c r="F347" s="4">
        <f t="shared" si="202"/>
        <v>169.50399999999999</v>
      </c>
      <c r="G347" s="4">
        <f t="shared" si="203"/>
        <v>42.376000000000005</v>
      </c>
      <c r="H347" s="4">
        <v>211.88</v>
      </c>
      <c r="I347" s="5" t="s">
        <v>1231</v>
      </c>
      <c r="J347" s="4">
        <f t="shared" si="204"/>
        <v>211.88</v>
      </c>
      <c r="K347" s="2"/>
      <c r="L347" s="2" t="s">
        <v>1138</v>
      </c>
    </row>
    <row r="348" spans="2:12" ht="27" customHeight="1" x14ac:dyDescent="0.25">
      <c r="B348" s="1" t="s">
        <v>69</v>
      </c>
      <c r="C348" s="2" t="s">
        <v>5</v>
      </c>
      <c r="D348" s="1" t="s">
        <v>70</v>
      </c>
      <c r="E348" s="8" t="s">
        <v>1171</v>
      </c>
      <c r="F348" s="4">
        <f>H348/1.13</f>
        <v>1045.5309734513276</v>
      </c>
      <c r="G348" s="4">
        <f t="shared" si="203"/>
        <v>135.91902654867249</v>
      </c>
      <c r="H348" s="4">
        <v>1181.45</v>
      </c>
      <c r="I348" s="5" t="s">
        <v>1138</v>
      </c>
      <c r="J348" s="4">
        <f t="shared" si="204"/>
        <v>1181.45</v>
      </c>
      <c r="K348" s="2"/>
      <c r="L348" s="2" t="s">
        <v>1138</v>
      </c>
    </row>
    <row r="349" spans="2:12" ht="27" customHeight="1" x14ac:dyDescent="0.25">
      <c r="B349" s="3" t="s">
        <v>1271</v>
      </c>
      <c r="C349" s="2" t="s">
        <v>400</v>
      </c>
      <c r="D349" s="1" t="s">
        <v>823</v>
      </c>
      <c r="E349" s="8" t="s">
        <v>1213</v>
      </c>
      <c r="F349" s="4">
        <v>212.67</v>
      </c>
      <c r="G349" s="4">
        <f t="shared" si="203"/>
        <v>10.630000000000024</v>
      </c>
      <c r="H349" s="4">
        <v>223.3</v>
      </c>
      <c r="I349" s="5" t="s">
        <v>1229</v>
      </c>
      <c r="J349" s="4">
        <f t="shared" si="204"/>
        <v>223.3</v>
      </c>
      <c r="K349" s="2"/>
      <c r="L349" s="2" t="s">
        <v>1138</v>
      </c>
    </row>
    <row r="350" spans="2:12" ht="27" customHeight="1" x14ac:dyDescent="0.25">
      <c r="B350" s="3" t="s">
        <v>1243</v>
      </c>
      <c r="C350" s="2" t="s">
        <v>73</v>
      </c>
      <c r="D350" s="1" t="s">
        <v>794</v>
      </c>
      <c r="E350" s="8" t="s">
        <v>1138</v>
      </c>
      <c r="F350" s="4">
        <v>190.7</v>
      </c>
      <c r="G350" s="4">
        <f t="shared" si="203"/>
        <v>9.5400000000000205</v>
      </c>
      <c r="H350" s="4">
        <v>200.24</v>
      </c>
      <c r="I350" s="5" t="s">
        <v>1244</v>
      </c>
      <c r="J350" s="4">
        <f t="shared" si="204"/>
        <v>200.24</v>
      </c>
      <c r="K350" s="2"/>
      <c r="L350" s="2" t="s">
        <v>1245</v>
      </c>
    </row>
    <row r="351" spans="2:12" ht="27" customHeight="1" x14ac:dyDescent="0.25">
      <c r="B351" s="1" t="s">
        <v>871</v>
      </c>
      <c r="C351" s="2" t="s">
        <v>53</v>
      </c>
      <c r="D351" s="1" t="s">
        <v>54</v>
      </c>
      <c r="E351" s="3" t="s">
        <v>1171</v>
      </c>
      <c r="F351" s="4">
        <f t="shared" ref="F351" si="212">H351/1.25</f>
        <v>130</v>
      </c>
      <c r="G351" s="4">
        <f t="shared" si="203"/>
        <v>32.5</v>
      </c>
      <c r="H351" s="4">
        <v>162.5</v>
      </c>
      <c r="I351" s="5" t="s">
        <v>1254</v>
      </c>
      <c r="J351" s="4">
        <f t="shared" si="204"/>
        <v>162.5</v>
      </c>
      <c r="K351" s="2"/>
      <c r="L351" s="2" t="s">
        <v>1245</v>
      </c>
    </row>
    <row r="352" spans="2:12" ht="27" customHeight="1" x14ac:dyDescent="0.25">
      <c r="B352" s="3" t="s">
        <v>1258</v>
      </c>
      <c r="C352" s="2" t="s">
        <v>845</v>
      </c>
      <c r="D352" s="1" t="s">
        <v>854</v>
      </c>
      <c r="E352" s="8" t="s">
        <v>1244</v>
      </c>
      <c r="F352" s="4">
        <f t="shared" si="191"/>
        <v>23.887999999999998</v>
      </c>
      <c r="G352" s="4">
        <f t="shared" si="192"/>
        <v>5.9720000000000013</v>
      </c>
      <c r="H352" s="4">
        <v>29.86</v>
      </c>
      <c r="I352" s="5" t="s">
        <v>1254</v>
      </c>
      <c r="J352" s="4">
        <f t="shared" si="193"/>
        <v>29.86</v>
      </c>
      <c r="K352" s="2"/>
      <c r="L352" s="2" t="s">
        <v>1245</v>
      </c>
    </row>
    <row r="353" spans="2:12" ht="27" customHeight="1" x14ac:dyDescent="0.25">
      <c r="B353" s="3" t="s">
        <v>1258</v>
      </c>
      <c r="C353" s="2" t="s">
        <v>93</v>
      </c>
      <c r="D353" s="1" t="s">
        <v>854</v>
      </c>
      <c r="E353" s="8" t="s">
        <v>1244</v>
      </c>
      <c r="F353" s="4">
        <f t="shared" si="191"/>
        <v>6.9040000000000008</v>
      </c>
      <c r="G353" s="4">
        <f t="shared" si="192"/>
        <v>1.726</v>
      </c>
      <c r="H353" s="4">
        <v>8.6300000000000008</v>
      </c>
      <c r="I353" s="5" t="s">
        <v>1254</v>
      </c>
      <c r="J353" s="4">
        <f t="shared" si="193"/>
        <v>8.6300000000000008</v>
      </c>
      <c r="K353" s="2"/>
      <c r="L353" s="2" t="s">
        <v>1245</v>
      </c>
    </row>
    <row r="354" spans="2:12" ht="27" customHeight="1" x14ac:dyDescent="0.25">
      <c r="B354" s="3" t="s">
        <v>1259</v>
      </c>
      <c r="C354" s="9" t="s">
        <v>791</v>
      </c>
      <c r="D354" s="1" t="s">
        <v>792</v>
      </c>
      <c r="E354" s="8" t="s">
        <v>1244</v>
      </c>
      <c r="F354" s="4">
        <v>10.62</v>
      </c>
      <c r="G354" s="4">
        <f t="shared" si="192"/>
        <v>0</v>
      </c>
      <c r="H354" s="4">
        <v>10.62</v>
      </c>
      <c r="I354" s="5" t="s">
        <v>1244</v>
      </c>
      <c r="J354" s="4">
        <f t="shared" si="193"/>
        <v>10.62</v>
      </c>
      <c r="K354" s="2"/>
      <c r="L354" s="2" t="s">
        <v>1245</v>
      </c>
    </row>
    <row r="355" spans="2:12" ht="27" customHeight="1" x14ac:dyDescent="0.25">
      <c r="B355" s="3" t="s">
        <v>1260</v>
      </c>
      <c r="C355" s="2" t="s">
        <v>73</v>
      </c>
      <c r="D355" s="1" t="s">
        <v>794</v>
      </c>
      <c r="E355" s="8" t="s">
        <v>1261</v>
      </c>
      <c r="F355" s="4">
        <v>28.47</v>
      </c>
      <c r="G355" s="4">
        <f t="shared" si="192"/>
        <v>1.4200000000000017</v>
      </c>
      <c r="H355" s="4">
        <v>29.89</v>
      </c>
      <c r="I355" s="5" t="s">
        <v>1261</v>
      </c>
      <c r="J355" s="4">
        <f t="shared" si="193"/>
        <v>29.89</v>
      </c>
      <c r="K355" s="2"/>
      <c r="L355" s="2" t="s">
        <v>1245</v>
      </c>
    </row>
    <row r="356" spans="2:12" ht="27" customHeight="1" x14ac:dyDescent="0.25">
      <c r="B356" s="3" t="s">
        <v>1266</v>
      </c>
      <c r="C356" s="2" t="s">
        <v>23</v>
      </c>
      <c r="D356" s="1" t="s">
        <v>823</v>
      </c>
      <c r="E356" s="8" t="s">
        <v>1242</v>
      </c>
      <c r="F356" s="4">
        <v>90.08</v>
      </c>
      <c r="G356" s="4">
        <f t="shared" ref="G356:G414" si="213">H356-F356</f>
        <v>4.5</v>
      </c>
      <c r="H356" s="4">
        <v>94.58</v>
      </c>
      <c r="I356" s="5" t="s">
        <v>1254</v>
      </c>
      <c r="J356" s="4">
        <f t="shared" ref="J356:J414" si="214">H356</f>
        <v>94.58</v>
      </c>
      <c r="K356" s="2"/>
      <c r="L356" s="2" t="s">
        <v>1245</v>
      </c>
    </row>
    <row r="357" spans="2:12" ht="27" customHeight="1" x14ac:dyDescent="0.25">
      <c r="B357" s="3" t="s">
        <v>1267</v>
      </c>
      <c r="C357" s="2" t="s">
        <v>13</v>
      </c>
      <c r="D357" s="1" t="s">
        <v>48</v>
      </c>
      <c r="E357" s="8" t="s">
        <v>1216</v>
      </c>
      <c r="F357" s="4">
        <f t="shared" ref="F357:F413" si="215">H357/1.25</f>
        <v>39.224000000000004</v>
      </c>
      <c r="G357" s="4">
        <f t="shared" si="213"/>
        <v>9.8059999999999974</v>
      </c>
      <c r="H357" s="4">
        <v>49.03</v>
      </c>
      <c r="I357" s="5" t="s">
        <v>1261</v>
      </c>
      <c r="J357" s="4">
        <f t="shared" si="214"/>
        <v>49.03</v>
      </c>
      <c r="K357" s="2"/>
      <c r="L357" s="2" t="s">
        <v>1245</v>
      </c>
    </row>
    <row r="358" spans="2:12" ht="27" customHeight="1" x14ac:dyDescent="0.25">
      <c r="B358" s="3" t="s">
        <v>1267</v>
      </c>
      <c r="C358" s="2" t="s">
        <v>15</v>
      </c>
      <c r="D358" s="1" t="s">
        <v>48</v>
      </c>
      <c r="E358" s="8" t="s">
        <v>1216</v>
      </c>
      <c r="F358" s="4">
        <f t="shared" ref="F358:F373" si="216">H358/1.25</f>
        <v>39.224000000000004</v>
      </c>
      <c r="G358" s="4">
        <f t="shared" ref="G358:G373" si="217">H358-F358</f>
        <v>9.8059999999999974</v>
      </c>
      <c r="H358" s="4">
        <v>49.03</v>
      </c>
      <c r="I358" s="5" t="s">
        <v>1261</v>
      </c>
      <c r="J358" s="4">
        <f t="shared" ref="J358:J373" si="218">H358</f>
        <v>49.03</v>
      </c>
      <c r="K358" s="2"/>
      <c r="L358" s="2" t="s">
        <v>1245</v>
      </c>
    </row>
    <row r="359" spans="2:12" ht="27" customHeight="1" x14ac:dyDescent="0.25">
      <c r="B359" s="1" t="s">
        <v>55</v>
      </c>
      <c r="C359" s="2" t="s">
        <v>8</v>
      </c>
      <c r="D359" s="1" t="s">
        <v>56</v>
      </c>
      <c r="E359" s="3" t="s">
        <v>1244</v>
      </c>
      <c r="F359" s="4">
        <f t="shared" si="216"/>
        <v>79.632000000000005</v>
      </c>
      <c r="G359" s="4">
        <f t="shared" si="217"/>
        <v>19.908000000000001</v>
      </c>
      <c r="H359" s="4">
        <v>99.54</v>
      </c>
      <c r="I359" s="5" t="s">
        <v>1268</v>
      </c>
      <c r="J359" s="4">
        <f t="shared" si="218"/>
        <v>99.54</v>
      </c>
      <c r="K359" s="2"/>
      <c r="L359" s="2" t="s">
        <v>1245</v>
      </c>
    </row>
    <row r="360" spans="2:12" ht="27" customHeight="1" x14ac:dyDescent="0.25">
      <c r="B360" s="3" t="s">
        <v>1272</v>
      </c>
      <c r="C360" s="2" t="s">
        <v>803</v>
      </c>
      <c r="D360" s="1" t="s">
        <v>863</v>
      </c>
      <c r="E360" s="8" t="s">
        <v>1261</v>
      </c>
      <c r="F360" s="4">
        <v>185.22</v>
      </c>
      <c r="G360" s="4">
        <f>H360-F360</f>
        <v>46.72999999999999</v>
      </c>
      <c r="H360" s="4">
        <v>231.95</v>
      </c>
      <c r="I360" s="5" t="s">
        <v>1273</v>
      </c>
      <c r="J360" s="4">
        <f>H360</f>
        <v>231.95</v>
      </c>
      <c r="K360" s="2"/>
      <c r="L360" s="2" t="s">
        <v>1245</v>
      </c>
    </row>
    <row r="361" spans="2:12" ht="27" customHeight="1" x14ac:dyDescent="0.25">
      <c r="B361" s="1" t="s">
        <v>1274</v>
      </c>
      <c r="C361" s="2" t="s">
        <v>400</v>
      </c>
      <c r="D361" s="1" t="s">
        <v>827</v>
      </c>
      <c r="E361" s="3" t="s">
        <v>1273</v>
      </c>
      <c r="F361" s="4">
        <f t="shared" si="216"/>
        <v>10.831999999999999</v>
      </c>
      <c r="G361" s="4">
        <f t="shared" si="217"/>
        <v>2.7080000000000002</v>
      </c>
      <c r="H361" s="4">
        <v>13.54</v>
      </c>
      <c r="I361" s="5" t="s">
        <v>1273</v>
      </c>
      <c r="J361" s="4">
        <f t="shared" si="218"/>
        <v>13.54</v>
      </c>
      <c r="K361" s="2"/>
      <c r="L361" s="2" t="s">
        <v>1245</v>
      </c>
    </row>
    <row r="362" spans="2:12" ht="27" customHeight="1" x14ac:dyDescent="0.25">
      <c r="B362" s="1" t="s">
        <v>1275</v>
      </c>
      <c r="C362" s="2" t="s">
        <v>50</v>
      </c>
      <c r="D362" s="1" t="s">
        <v>832</v>
      </c>
      <c r="E362" s="3" t="s">
        <v>1273</v>
      </c>
      <c r="F362" s="4">
        <f t="shared" si="216"/>
        <v>62.239999999999995</v>
      </c>
      <c r="G362" s="4">
        <f t="shared" si="217"/>
        <v>15.560000000000002</v>
      </c>
      <c r="H362" s="4">
        <v>77.8</v>
      </c>
      <c r="I362" s="5" t="s">
        <v>1273</v>
      </c>
      <c r="J362" s="4">
        <f t="shared" si="218"/>
        <v>77.8</v>
      </c>
      <c r="K362" s="2"/>
      <c r="L362" s="2" t="s">
        <v>1245</v>
      </c>
    </row>
    <row r="363" spans="2:12" ht="27" customHeight="1" x14ac:dyDescent="0.25">
      <c r="B363" s="1" t="s">
        <v>1276</v>
      </c>
      <c r="C363" s="2" t="s">
        <v>93</v>
      </c>
      <c r="D363" s="1" t="s">
        <v>808</v>
      </c>
      <c r="E363" s="3" t="s">
        <v>1273</v>
      </c>
      <c r="F363" s="4">
        <f t="shared" si="216"/>
        <v>93</v>
      </c>
      <c r="G363" s="4">
        <f t="shared" si="217"/>
        <v>23.25</v>
      </c>
      <c r="H363" s="4">
        <v>116.25</v>
      </c>
      <c r="I363" s="5" t="s">
        <v>1273</v>
      </c>
      <c r="J363" s="4">
        <f t="shared" si="218"/>
        <v>116.25</v>
      </c>
      <c r="K363" s="2"/>
      <c r="L363" s="2" t="s">
        <v>1245</v>
      </c>
    </row>
    <row r="364" spans="2:12" ht="27" customHeight="1" x14ac:dyDescent="0.25">
      <c r="B364" s="1" t="s">
        <v>1277</v>
      </c>
      <c r="C364" s="2" t="s">
        <v>14</v>
      </c>
      <c r="D364" s="1" t="s">
        <v>48</v>
      </c>
      <c r="E364" s="3" t="s">
        <v>1278</v>
      </c>
      <c r="F364" s="4">
        <f t="shared" si="216"/>
        <v>16.2</v>
      </c>
      <c r="G364" s="4">
        <f t="shared" si="217"/>
        <v>4.0500000000000007</v>
      </c>
      <c r="H364" s="4">
        <v>20.25</v>
      </c>
      <c r="I364" s="5" t="s">
        <v>1268</v>
      </c>
      <c r="J364" s="4">
        <f t="shared" si="218"/>
        <v>20.25</v>
      </c>
      <c r="K364" s="2"/>
      <c r="L364" s="2" t="s">
        <v>1245</v>
      </c>
    </row>
    <row r="365" spans="2:12" ht="27" customHeight="1" x14ac:dyDescent="0.25">
      <c r="B365" s="1" t="s">
        <v>1279</v>
      </c>
      <c r="C365" s="2" t="s">
        <v>1280</v>
      </c>
      <c r="D365" s="1" t="s">
        <v>1281</v>
      </c>
      <c r="E365" s="3" t="s">
        <v>1227</v>
      </c>
      <c r="F365" s="4">
        <v>945.28</v>
      </c>
      <c r="G365" s="4">
        <f t="shared" si="217"/>
        <v>121.8900000000001</v>
      </c>
      <c r="H365" s="4">
        <v>1067.17</v>
      </c>
      <c r="I365" s="5" t="s">
        <v>1282</v>
      </c>
      <c r="J365" s="4">
        <f t="shared" si="218"/>
        <v>1067.17</v>
      </c>
      <c r="K365" s="2"/>
      <c r="L365" s="2" t="s">
        <v>1245</v>
      </c>
    </row>
    <row r="366" spans="2:12" ht="27" customHeight="1" x14ac:dyDescent="0.25">
      <c r="B366" s="1" t="s">
        <v>1283</v>
      </c>
      <c r="C366" s="2" t="s">
        <v>1284</v>
      </c>
      <c r="D366" s="1" t="s">
        <v>1285</v>
      </c>
      <c r="E366" s="3" t="s">
        <v>1286</v>
      </c>
      <c r="F366" s="4">
        <v>2530</v>
      </c>
      <c r="G366" s="4">
        <f t="shared" si="217"/>
        <v>0</v>
      </c>
      <c r="H366" s="4">
        <v>2530</v>
      </c>
      <c r="I366" s="5" t="s">
        <v>1286</v>
      </c>
      <c r="J366" s="4">
        <f t="shared" si="218"/>
        <v>2530</v>
      </c>
      <c r="K366" s="2"/>
      <c r="L366" s="2" t="s">
        <v>1245</v>
      </c>
    </row>
    <row r="367" spans="2:12" ht="27" customHeight="1" x14ac:dyDescent="0.25">
      <c r="B367" s="3" t="s">
        <v>1287</v>
      </c>
      <c r="C367" s="25" t="s">
        <v>535</v>
      </c>
      <c r="D367" s="1" t="s">
        <v>808</v>
      </c>
      <c r="E367" s="3" t="s">
        <v>1288</v>
      </c>
      <c r="F367" s="4">
        <f t="shared" si="216"/>
        <v>20.52</v>
      </c>
      <c r="G367" s="4">
        <f t="shared" si="217"/>
        <v>5.129999999999999</v>
      </c>
      <c r="H367" s="4">
        <v>25.65</v>
      </c>
      <c r="I367" s="5" t="s">
        <v>1288</v>
      </c>
      <c r="J367" s="4">
        <f t="shared" si="218"/>
        <v>25.65</v>
      </c>
      <c r="K367" s="2"/>
      <c r="L367" s="2" t="s">
        <v>1245</v>
      </c>
    </row>
    <row r="368" spans="2:12" ht="27" customHeight="1" x14ac:dyDescent="0.25">
      <c r="B368" s="1" t="s">
        <v>1289</v>
      </c>
      <c r="C368" s="2" t="s">
        <v>400</v>
      </c>
      <c r="D368" s="1" t="s">
        <v>823</v>
      </c>
      <c r="E368" s="3" t="s">
        <v>1288</v>
      </c>
      <c r="F368" s="4">
        <v>12.86</v>
      </c>
      <c r="G368" s="4">
        <f t="shared" si="217"/>
        <v>0.64000000000000057</v>
      </c>
      <c r="H368" s="4">
        <v>13.5</v>
      </c>
      <c r="I368" s="5" t="s">
        <v>1288</v>
      </c>
      <c r="J368" s="4">
        <f t="shared" si="218"/>
        <v>13.5</v>
      </c>
      <c r="K368" s="2"/>
      <c r="L368" s="2" t="s">
        <v>1245</v>
      </c>
    </row>
    <row r="369" spans="2:12" ht="27" customHeight="1" x14ac:dyDescent="0.25">
      <c r="B369" s="1" t="s">
        <v>1290</v>
      </c>
      <c r="C369" s="2" t="s">
        <v>400</v>
      </c>
      <c r="D369" s="1" t="s">
        <v>832</v>
      </c>
      <c r="E369" s="3" t="s">
        <v>1288</v>
      </c>
      <c r="F369" s="4">
        <f t="shared" si="216"/>
        <v>241.84</v>
      </c>
      <c r="G369" s="4">
        <f t="shared" si="217"/>
        <v>60.460000000000008</v>
      </c>
      <c r="H369" s="4">
        <v>302.3</v>
      </c>
      <c r="I369" s="5" t="s">
        <v>1288</v>
      </c>
      <c r="J369" s="4">
        <f t="shared" si="218"/>
        <v>302.3</v>
      </c>
      <c r="K369" s="2"/>
      <c r="L369" s="2" t="s">
        <v>1245</v>
      </c>
    </row>
    <row r="370" spans="2:12" ht="27" customHeight="1" x14ac:dyDescent="0.25">
      <c r="B370" s="3" t="s">
        <v>1291</v>
      </c>
      <c r="C370" s="2" t="s">
        <v>79</v>
      </c>
      <c r="D370" s="1" t="s">
        <v>808</v>
      </c>
      <c r="E370" s="3" t="s">
        <v>1282</v>
      </c>
      <c r="F370" s="4">
        <f t="shared" si="216"/>
        <v>142</v>
      </c>
      <c r="G370" s="4">
        <f t="shared" si="217"/>
        <v>35.5</v>
      </c>
      <c r="H370" s="4">
        <v>177.5</v>
      </c>
      <c r="I370" s="5" t="s">
        <v>1282</v>
      </c>
      <c r="J370" s="4">
        <f t="shared" si="218"/>
        <v>177.5</v>
      </c>
      <c r="K370" s="2"/>
      <c r="L370" s="2" t="s">
        <v>1245</v>
      </c>
    </row>
    <row r="371" spans="2:12" ht="27" customHeight="1" x14ac:dyDescent="0.25">
      <c r="B371" s="1" t="s">
        <v>1292</v>
      </c>
      <c r="C371" s="2" t="s">
        <v>400</v>
      </c>
      <c r="D371" s="1" t="s">
        <v>1293</v>
      </c>
      <c r="E371" s="3" t="s">
        <v>1294</v>
      </c>
      <c r="F371" s="4">
        <f t="shared" si="216"/>
        <v>367.928</v>
      </c>
      <c r="G371" s="4">
        <f t="shared" si="217"/>
        <v>91.982000000000028</v>
      </c>
      <c r="H371" s="4">
        <v>459.91</v>
      </c>
      <c r="I371" s="5" t="s">
        <v>1295</v>
      </c>
      <c r="J371" s="4">
        <f t="shared" si="218"/>
        <v>459.91</v>
      </c>
      <c r="K371" s="2"/>
      <c r="L371" s="2" t="s">
        <v>1245</v>
      </c>
    </row>
    <row r="372" spans="2:12" ht="27" customHeight="1" x14ac:dyDescent="0.25">
      <c r="B372" s="1" t="s">
        <v>1296</v>
      </c>
      <c r="C372" s="2" t="s">
        <v>400</v>
      </c>
      <c r="D372" s="1" t="s">
        <v>1235</v>
      </c>
      <c r="E372" s="3" t="s">
        <v>1282</v>
      </c>
      <c r="F372" s="4">
        <f t="shared" si="216"/>
        <v>69.679999999999993</v>
      </c>
      <c r="G372" s="4">
        <f t="shared" si="217"/>
        <v>17.420000000000002</v>
      </c>
      <c r="H372" s="4">
        <v>87.1</v>
      </c>
      <c r="I372" s="5" t="s">
        <v>1297</v>
      </c>
      <c r="J372" s="4">
        <f t="shared" si="218"/>
        <v>87.1</v>
      </c>
      <c r="K372" s="2"/>
      <c r="L372" s="2" t="s">
        <v>1245</v>
      </c>
    </row>
    <row r="373" spans="2:12" ht="27" customHeight="1" x14ac:dyDescent="0.25">
      <c r="B373" s="1" t="s">
        <v>1298</v>
      </c>
      <c r="C373" s="2" t="s">
        <v>93</v>
      </c>
      <c r="D373" s="1" t="s">
        <v>827</v>
      </c>
      <c r="E373" s="3" t="s">
        <v>1297</v>
      </c>
      <c r="F373" s="4">
        <f t="shared" si="216"/>
        <v>1.3279999999999998</v>
      </c>
      <c r="G373" s="4">
        <f t="shared" si="217"/>
        <v>0.33200000000000007</v>
      </c>
      <c r="H373" s="4">
        <v>1.66</v>
      </c>
      <c r="I373" s="5" t="s">
        <v>1286</v>
      </c>
      <c r="J373" s="4">
        <f t="shared" si="218"/>
        <v>1.66</v>
      </c>
      <c r="K373" s="2"/>
      <c r="L373" s="2" t="s">
        <v>1245</v>
      </c>
    </row>
    <row r="374" spans="2:12" ht="27" customHeight="1" x14ac:dyDescent="0.25">
      <c r="B374" s="3" t="s">
        <v>1299</v>
      </c>
      <c r="C374" s="2" t="s">
        <v>73</v>
      </c>
      <c r="D374" s="1" t="s">
        <v>794</v>
      </c>
      <c r="E374" s="8" t="s">
        <v>1294</v>
      </c>
      <c r="F374" s="4">
        <v>126.88</v>
      </c>
      <c r="G374" s="4">
        <f>H374-F374</f>
        <v>6.3400000000000034</v>
      </c>
      <c r="H374" s="4">
        <v>133.22</v>
      </c>
      <c r="I374" s="5" t="s">
        <v>1294</v>
      </c>
      <c r="J374" s="4">
        <f>H374</f>
        <v>133.22</v>
      </c>
      <c r="K374" s="2"/>
      <c r="L374" s="2" t="s">
        <v>1245</v>
      </c>
    </row>
    <row r="375" spans="2:12" ht="27" customHeight="1" x14ac:dyDescent="0.25">
      <c r="B375" s="3" t="s">
        <v>1300</v>
      </c>
      <c r="C375" s="2" t="s">
        <v>15</v>
      </c>
      <c r="D375" s="1" t="s">
        <v>48</v>
      </c>
      <c r="E375" s="8" t="s">
        <v>1273</v>
      </c>
      <c r="F375" s="4">
        <f>H375/1.25</f>
        <v>315.39999999999998</v>
      </c>
      <c r="G375" s="4">
        <f>H375-F375</f>
        <v>78.850000000000023</v>
      </c>
      <c r="H375" s="4">
        <v>394.25</v>
      </c>
      <c r="I375" s="5" t="s">
        <v>1282</v>
      </c>
      <c r="J375" s="4">
        <f>H375</f>
        <v>394.25</v>
      </c>
      <c r="K375" s="2"/>
      <c r="L375" s="2" t="s">
        <v>1245</v>
      </c>
    </row>
    <row r="376" spans="2:12" ht="27" customHeight="1" x14ac:dyDescent="0.25">
      <c r="B376" s="3" t="s">
        <v>1301</v>
      </c>
      <c r="C376" s="2" t="s">
        <v>73</v>
      </c>
      <c r="D376" s="1" t="s">
        <v>74</v>
      </c>
      <c r="E376" s="8" t="s">
        <v>1273</v>
      </c>
      <c r="F376" s="4">
        <f>H376/1.25</f>
        <v>140.01600000000002</v>
      </c>
      <c r="G376" s="4">
        <f>H376-F376</f>
        <v>35.003999999999991</v>
      </c>
      <c r="H376" s="4">
        <v>175.02</v>
      </c>
      <c r="I376" s="5" t="s">
        <v>1282</v>
      </c>
      <c r="J376" s="4">
        <f>H376</f>
        <v>175.02</v>
      </c>
      <c r="K376" s="2"/>
      <c r="L376" s="2" t="s">
        <v>1245</v>
      </c>
    </row>
    <row r="377" spans="2:12" ht="27" customHeight="1" x14ac:dyDescent="0.25">
      <c r="B377" s="3" t="s">
        <v>1302</v>
      </c>
      <c r="C377" s="2" t="s">
        <v>73</v>
      </c>
      <c r="D377" s="1" t="s">
        <v>794</v>
      </c>
      <c r="E377" s="8" t="s">
        <v>1297</v>
      </c>
      <c r="F377" s="4">
        <v>30.24</v>
      </c>
      <c r="G377" s="4">
        <f>H377-F377</f>
        <v>1.5100000000000016</v>
      </c>
      <c r="H377" s="4">
        <v>31.75</v>
      </c>
      <c r="I377" s="5" t="s">
        <v>1297</v>
      </c>
      <c r="J377" s="4">
        <f>H377</f>
        <v>31.75</v>
      </c>
      <c r="K377" s="2"/>
      <c r="L377" s="2" t="s">
        <v>1245</v>
      </c>
    </row>
    <row r="378" spans="2:12" ht="27" customHeight="1" x14ac:dyDescent="0.25">
      <c r="B378" s="3" t="s">
        <v>1303</v>
      </c>
      <c r="C378" s="2" t="s">
        <v>728</v>
      </c>
      <c r="D378" s="1" t="s">
        <v>827</v>
      </c>
      <c r="E378" s="8" t="s">
        <v>1297</v>
      </c>
      <c r="F378" s="4">
        <v>12.7</v>
      </c>
      <c r="G378" s="4">
        <f t="shared" ref="G378:G390" si="219">H378-F378</f>
        <v>1.4400000000000013</v>
      </c>
      <c r="H378" s="4">
        <v>14.14</v>
      </c>
      <c r="I378" s="5" t="s">
        <v>1286</v>
      </c>
      <c r="J378" s="4">
        <f t="shared" ref="J378:J390" si="220">H378</f>
        <v>14.14</v>
      </c>
      <c r="K378" s="2"/>
      <c r="L378" s="2" t="s">
        <v>1245</v>
      </c>
    </row>
    <row r="379" spans="2:12" ht="27" customHeight="1" x14ac:dyDescent="0.25">
      <c r="B379" s="1" t="s">
        <v>871</v>
      </c>
      <c r="C379" s="2" t="s">
        <v>837</v>
      </c>
      <c r="D379" s="1" t="s">
        <v>838</v>
      </c>
      <c r="E379" s="3" t="s">
        <v>1171</v>
      </c>
      <c r="F379" s="4">
        <v>629.55999999999995</v>
      </c>
      <c r="G379" s="4">
        <f t="shared" si="219"/>
        <v>31.480000000000018</v>
      </c>
      <c r="H379" s="4">
        <v>661.04</v>
      </c>
      <c r="I379" s="5" t="s">
        <v>1138</v>
      </c>
      <c r="J379" s="4">
        <f t="shared" si="220"/>
        <v>661.04</v>
      </c>
      <c r="K379" s="2"/>
      <c r="L379" s="2" t="s">
        <v>1245</v>
      </c>
    </row>
    <row r="380" spans="2:12" ht="27" customHeight="1" x14ac:dyDescent="0.25">
      <c r="B380" s="3" t="s">
        <v>871</v>
      </c>
      <c r="C380" s="2" t="s">
        <v>21</v>
      </c>
      <c r="D380" s="1" t="s">
        <v>275</v>
      </c>
      <c r="E380" s="8" t="s">
        <v>1273</v>
      </c>
      <c r="F380" s="4">
        <v>64.52</v>
      </c>
      <c r="G380" s="4">
        <f t="shared" si="219"/>
        <v>0</v>
      </c>
      <c r="H380" s="4">
        <v>64.52</v>
      </c>
      <c r="I380" s="5" t="s">
        <v>1273</v>
      </c>
      <c r="J380" s="4">
        <f t="shared" si="220"/>
        <v>64.52</v>
      </c>
      <c r="K380" s="2"/>
      <c r="L380" s="2" t="s">
        <v>1245</v>
      </c>
    </row>
    <row r="381" spans="2:12" ht="27" customHeight="1" x14ac:dyDescent="0.25">
      <c r="B381" s="3" t="s">
        <v>1304</v>
      </c>
      <c r="C381" s="2" t="s">
        <v>267</v>
      </c>
      <c r="D381" s="1" t="s">
        <v>1235</v>
      </c>
      <c r="E381" s="8" t="s">
        <v>1278</v>
      </c>
      <c r="F381" s="4">
        <f t="shared" ref="F381:F390" si="221">H381/1.25</f>
        <v>250</v>
      </c>
      <c r="G381" s="4">
        <f t="shared" si="219"/>
        <v>62.5</v>
      </c>
      <c r="H381" s="4">
        <v>312.5</v>
      </c>
      <c r="I381" s="5" t="s">
        <v>1305</v>
      </c>
      <c r="J381" s="4">
        <f t="shared" si="220"/>
        <v>312.5</v>
      </c>
      <c r="K381" s="2"/>
      <c r="L381" s="2" t="s">
        <v>1245</v>
      </c>
    </row>
    <row r="382" spans="2:12" ht="27" customHeight="1" x14ac:dyDescent="0.25">
      <c r="B382" s="3" t="s">
        <v>1306</v>
      </c>
      <c r="C382" s="2" t="s">
        <v>267</v>
      </c>
      <c r="D382" s="1" t="s">
        <v>1235</v>
      </c>
      <c r="E382" s="8" t="s">
        <v>1297</v>
      </c>
      <c r="F382" s="4">
        <f t="shared" ref="F382" si="222">H382/1.25</f>
        <v>60</v>
      </c>
      <c r="G382" s="4">
        <f t="shared" si="219"/>
        <v>15</v>
      </c>
      <c r="H382" s="4">
        <v>75</v>
      </c>
      <c r="I382" s="5" t="s">
        <v>1305</v>
      </c>
      <c r="J382" s="4">
        <f t="shared" ref="J382:J383" si="223">H382</f>
        <v>75</v>
      </c>
      <c r="K382" s="2"/>
      <c r="L382" s="2" t="s">
        <v>1245</v>
      </c>
    </row>
    <row r="383" spans="2:12" ht="27" customHeight="1" x14ac:dyDescent="0.25">
      <c r="B383" s="3" t="s">
        <v>1307</v>
      </c>
      <c r="C383" s="2" t="s">
        <v>12</v>
      </c>
      <c r="D383" s="1" t="s">
        <v>863</v>
      </c>
      <c r="E383" s="8" t="s">
        <v>1244</v>
      </c>
      <c r="F383" s="4">
        <v>2469.5700000000002</v>
      </c>
      <c r="G383" s="4">
        <f t="shared" si="219"/>
        <v>541.11999999999989</v>
      </c>
      <c r="H383" s="4">
        <v>3010.69</v>
      </c>
      <c r="I383" s="5" t="s">
        <v>1295</v>
      </c>
      <c r="J383" s="4">
        <f t="shared" si="223"/>
        <v>3010.69</v>
      </c>
      <c r="K383" s="2"/>
      <c r="L383" s="2" t="s">
        <v>1245</v>
      </c>
    </row>
    <row r="384" spans="2:12" ht="27" customHeight="1" x14ac:dyDescent="0.25">
      <c r="B384" s="3" t="s">
        <v>1307</v>
      </c>
      <c r="C384" s="2" t="s">
        <v>14</v>
      </c>
      <c r="D384" s="1" t="s">
        <v>863</v>
      </c>
      <c r="E384" s="8" t="s">
        <v>1244</v>
      </c>
      <c r="F384" s="4">
        <f t="shared" si="221"/>
        <v>89.6</v>
      </c>
      <c r="G384" s="4">
        <f t="shared" si="219"/>
        <v>22.400000000000006</v>
      </c>
      <c r="H384" s="4">
        <v>112</v>
      </c>
      <c r="I384" s="5" t="s">
        <v>1295</v>
      </c>
      <c r="J384" s="4">
        <f t="shared" ref="J384" si="224">H384</f>
        <v>112</v>
      </c>
      <c r="K384" s="2"/>
      <c r="L384" s="2" t="s">
        <v>1245</v>
      </c>
    </row>
    <row r="385" spans="2:12" ht="27" customHeight="1" x14ac:dyDescent="0.25">
      <c r="B385" s="3" t="s">
        <v>1307</v>
      </c>
      <c r="C385" s="2" t="s">
        <v>73</v>
      </c>
      <c r="D385" s="1" t="s">
        <v>863</v>
      </c>
      <c r="E385" s="8" t="s">
        <v>1244</v>
      </c>
      <c r="F385" s="4">
        <f t="shared" si="221"/>
        <v>17.872</v>
      </c>
      <c r="G385" s="4">
        <f t="shared" si="219"/>
        <v>4.468</v>
      </c>
      <c r="H385" s="4">
        <v>22.34</v>
      </c>
      <c r="I385" s="5" t="s">
        <v>1295</v>
      </c>
      <c r="J385" s="4">
        <f t="shared" ref="J385" si="225">H385</f>
        <v>22.34</v>
      </c>
      <c r="K385" s="2"/>
      <c r="L385" s="2" t="s">
        <v>1245</v>
      </c>
    </row>
    <row r="386" spans="2:12" ht="27" customHeight="1" x14ac:dyDescent="0.25">
      <c r="B386" s="1" t="s">
        <v>1308</v>
      </c>
      <c r="C386" s="9" t="s">
        <v>62</v>
      </c>
      <c r="D386" s="1" t="s">
        <v>863</v>
      </c>
      <c r="E386" s="3" t="s">
        <v>1244</v>
      </c>
      <c r="F386" s="4">
        <v>656.47</v>
      </c>
      <c r="G386" s="4">
        <f>H386-F386</f>
        <v>147.69999999999993</v>
      </c>
      <c r="H386" s="4">
        <v>804.17</v>
      </c>
      <c r="I386" s="5" t="s">
        <v>1254</v>
      </c>
      <c r="J386" s="4">
        <f>H386</f>
        <v>804.17</v>
      </c>
      <c r="K386" s="2"/>
      <c r="L386" s="2" t="s">
        <v>1245</v>
      </c>
    </row>
    <row r="387" spans="2:12" ht="27" customHeight="1" x14ac:dyDescent="0.25">
      <c r="B387" s="1" t="s">
        <v>871</v>
      </c>
      <c r="C387" s="9" t="s">
        <v>1029</v>
      </c>
      <c r="D387" s="1" t="s">
        <v>1030</v>
      </c>
      <c r="E387" s="3" t="s">
        <v>1244</v>
      </c>
      <c r="F387" s="4">
        <v>15.74</v>
      </c>
      <c r="G387" s="4">
        <f>H387-F387</f>
        <v>0</v>
      </c>
      <c r="H387" s="4">
        <v>15.74</v>
      </c>
      <c r="I387" s="5" t="s">
        <v>1201</v>
      </c>
      <c r="J387" s="4">
        <f>H387</f>
        <v>15.74</v>
      </c>
      <c r="K387" s="2"/>
      <c r="L387" s="2" t="s">
        <v>1245</v>
      </c>
    </row>
    <row r="388" spans="2:12" ht="27" customHeight="1" x14ac:dyDescent="0.25">
      <c r="B388" s="3" t="s">
        <v>1309</v>
      </c>
      <c r="C388" s="2" t="s">
        <v>1310</v>
      </c>
      <c r="D388" s="1" t="s">
        <v>1311</v>
      </c>
      <c r="E388" s="8" t="s">
        <v>1312</v>
      </c>
      <c r="F388" s="4">
        <v>59.5</v>
      </c>
      <c r="G388" s="4">
        <f t="shared" si="219"/>
        <v>0</v>
      </c>
      <c r="H388" s="4">
        <v>59.5</v>
      </c>
      <c r="I388" s="5" t="s">
        <v>1312</v>
      </c>
      <c r="J388" s="4">
        <f t="shared" si="220"/>
        <v>59.5</v>
      </c>
      <c r="K388" s="2"/>
      <c r="L388" s="2" t="s">
        <v>1245</v>
      </c>
    </row>
    <row r="389" spans="2:12" ht="27" customHeight="1" x14ac:dyDescent="0.25">
      <c r="B389" s="3" t="s">
        <v>1313</v>
      </c>
      <c r="C389" s="2" t="s">
        <v>472</v>
      </c>
      <c r="D389" s="1" t="s">
        <v>1034</v>
      </c>
      <c r="E389" s="8" t="s">
        <v>1314</v>
      </c>
      <c r="F389" s="4">
        <f t="shared" si="221"/>
        <v>32.007999999999996</v>
      </c>
      <c r="G389" s="4">
        <f t="shared" si="219"/>
        <v>8.0020000000000024</v>
      </c>
      <c r="H389" s="4">
        <v>40.01</v>
      </c>
      <c r="I389" s="5" t="s">
        <v>1314</v>
      </c>
      <c r="J389" s="4">
        <f t="shared" si="220"/>
        <v>40.01</v>
      </c>
      <c r="K389" s="2"/>
      <c r="L389" s="2" t="s">
        <v>1245</v>
      </c>
    </row>
    <row r="390" spans="2:12" ht="27" customHeight="1" x14ac:dyDescent="0.25">
      <c r="B390" s="3" t="s">
        <v>1315</v>
      </c>
      <c r="C390" s="2" t="s">
        <v>728</v>
      </c>
      <c r="D390" s="1" t="s">
        <v>1316</v>
      </c>
      <c r="E390" s="8" t="s">
        <v>1312</v>
      </c>
      <c r="F390" s="4">
        <f t="shared" si="221"/>
        <v>12</v>
      </c>
      <c r="G390" s="4">
        <f t="shared" si="219"/>
        <v>3</v>
      </c>
      <c r="H390" s="4">
        <v>15</v>
      </c>
      <c r="I390" s="5" t="s">
        <v>1312</v>
      </c>
      <c r="J390" s="4">
        <f t="shared" si="220"/>
        <v>15</v>
      </c>
      <c r="K390" s="2"/>
      <c r="L390" s="2" t="s">
        <v>1245</v>
      </c>
    </row>
    <row r="391" spans="2:12" ht="27" customHeight="1" x14ac:dyDescent="0.25">
      <c r="B391" s="3" t="s">
        <v>1322</v>
      </c>
      <c r="C391" s="2" t="s">
        <v>13</v>
      </c>
      <c r="D391" s="1" t="s">
        <v>48</v>
      </c>
      <c r="E391" s="8" t="s">
        <v>1138</v>
      </c>
      <c r="F391" s="4">
        <v>20.6</v>
      </c>
      <c r="G391" s="4">
        <f t="shared" ref="G391:G407" si="226">H391-F391</f>
        <v>1.0299999999999976</v>
      </c>
      <c r="H391" s="4">
        <v>21.63</v>
      </c>
      <c r="I391" s="5" t="s">
        <v>1323</v>
      </c>
      <c r="J391" s="4">
        <f t="shared" ref="J391:J407" si="227">H391</f>
        <v>21.63</v>
      </c>
      <c r="K391" s="2"/>
      <c r="L391" s="2" t="s">
        <v>1245</v>
      </c>
    </row>
    <row r="392" spans="2:12" ht="27" customHeight="1" x14ac:dyDescent="0.25">
      <c r="B392" s="3" t="s">
        <v>1322</v>
      </c>
      <c r="C392" s="2" t="s">
        <v>15</v>
      </c>
      <c r="D392" s="1" t="s">
        <v>48</v>
      </c>
      <c r="E392" s="8" t="s">
        <v>1138</v>
      </c>
      <c r="F392" s="4">
        <v>20.6</v>
      </c>
      <c r="G392" s="4">
        <f t="shared" ref="G392:G393" si="228">H392-F392</f>
        <v>607.4</v>
      </c>
      <c r="H392" s="4">
        <v>628</v>
      </c>
      <c r="I392" s="5" t="s">
        <v>1323</v>
      </c>
      <c r="J392" s="4">
        <f t="shared" ref="J392:J393" si="229">H392</f>
        <v>628</v>
      </c>
      <c r="K392" s="2"/>
      <c r="L392" s="2" t="s">
        <v>1245</v>
      </c>
    </row>
    <row r="393" spans="2:12" ht="27" customHeight="1" x14ac:dyDescent="0.25">
      <c r="B393" s="3" t="s">
        <v>1324</v>
      </c>
      <c r="C393" s="9" t="s">
        <v>878</v>
      </c>
      <c r="D393" s="1" t="s">
        <v>48</v>
      </c>
      <c r="E393" s="8" t="s">
        <v>1288</v>
      </c>
      <c r="F393" s="4">
        <v>153.9</v>
      </c>
      <c r="G393" s="4">
        <f t="shared" si="228"/>
        <v>7.6999999999999886</v>
      </c>
      <c r="H393" s="4">
        <v>161.6</v>
      </c>
      <c r="I393" s="5" t="s">
        <v>1245</v>
      </c>
      <c r="J393" s="4">
        <f t="shared" si="229"/>
        <v>161.6</v>
      </c>
      <c r="K393" s="2"/>
      <c r="L393" s="2" t="s">
        <v>1245</v>
      </c>
    </row>
    <row r="394" spans="2:12" ht="27" customHeight="1" x14ac:dyDescent="0.25">
      <c r="B394" s="3" t="s">
        <v>1325</v>
      </c>
      <c r="C394" s="2" t="s">
        <v>13</v>
      </c>
      <c r="D394" s="1" t="s">
        <v>867</v>
      </c>
      <c r="E394" s="8" t="s">
        <v>1294</v>
      </c>
      <c r="F394" s="4">
        <v>268.8</v>
      </c>
      <c r="G394" s="4">
        <f t="shared" si="226"/>
        <v>61.319999999999993</v>
      </c>
      <c r="H394" s="4">
        <v>330.12</v>
      </c>
      <c r="I394" s="5" t="s">
        <v>1245</v>
      </c>
      <c r="J394" s="4">
        <f t="shared" si="227"/>
        <v>330.12</v>
      </c>
      <c r="K394" s="2"/>
      <c r="L394" s="2" t="s">
        <v>1245</v>
      </c>
    </row>
    <row r="395" spans="2:12" ht="27" customHeight="1" x14ac:dyDescent="0.25">
      <c r="B395" s="1" t="s">
        <v>630</v>
      </c>
      <c r="C395" s="2" t="s">
        <v>631</v>
      </c>
      <c r="D395" s="1" t="s">
        <v>632</v>
      </c>
      <c r="E395" s="3" t="s">
        <v>1244</v>
      </c>
      <c r="F395" s="4">
        <f t="shared" ref="F395" si="230">H395/1.25</f>
        <v>1260.8719999999998</v>
      </c>
      <c r="G395" s="4">
        <f t="shared" si="226"/>
        <v>315.21800000000007</v>
      </c>
      <c r="H395" s="4">
        <v>1576.09</v>
      </c>
      <c r="I395" s="5" t="s">
        <v>1245</v>
      </c>
      <c r="J395" s="4">
        <f t="shared" si="227"/>
        <v>1576.09</v>
      </c>
      <c r="K395" s="2"/>
      <c r="L395" s="2" t="s">
        <v>1245</v>
      </c>
    </row>
    <row r="396" spans="2:12" ht="27" customHeight="1" x14ac:dyDescent="0.25">
      <c r="B396" s="3" t="s">
        <v>1330</v>
      </c>
      <c r="C396" s="2" t="s">
        <v>10</v>
      </c>
      <c r="D396" s="1" t="s">
        <v>835</v>
      </c>
      <c r="E396" s="8" t="s">
        <v>1245</v>
      </c>
      <c r="F396" s="4">
        <v>25.66</v>
      </c>
      <c r="G396" s="4">
        <f t="shared" si="226"/>
        <v>3.34</v>
      </c>
      <c r="H396" s="4">
        <v>29</v>
      </c>
      <c r="I396" s="5" t="s">
        <v>1245</v>
      </c>
      <c r="J396" s="4">
        <f t="shared" si="227"/>
        <v>29</v>
      </c>
      <c r="K396" s="2"/>
      <c r="L396" s="2" t="s">
        <v>1245</v>
      </c>
    </row>
    <row r="397" spans="2:12" ht="27" customHeight="1" x14ac:dyDescent="0.25">
      <c r="B397" s="3" t="s">
        <v>1331</v>
      </c>
      <c r="C397" s="2" t="s">
        <v>13</v>
      </c>
      <c r="D397" s="1" t="s">
        <v>867</v>
      </c>
      <c r="E397" s="8" t="s">
        <v>1261</v>
      </c>
      <c r="F397" s="4">
        <v>139.28</v>
      </c>
      <c r="G397" s="4">
        <f t="shared" si="226"/>
        <v>34.819999999999993</v>
      </c>
      <c r="H397" s="4">
        <v>174.1</v>
      </c>
      <c r="I397" s="5" t="s">
        <v>1245</v>
      </c>
      <c r="J397" s="4">
        <f t="shared" si="227"/>
        <v>174.1</v>
      </c>
      <c r="K397" s="2"/>
      <c r="L397" s="2" t="s">
        <v>1245</v>
      </c>
    </row>
    <row r="398" spans="2:12" ht="27" customHeight="1" x14ac:dyDescent="0.25">
      <c r="B398" s="1" t="s">
        <v>871</v>
      </c>
      <c r="C398" s="2" t="s">
        <v>16</v>
      </c>
      <c r="D398" s="1" t="s">
        <v>872</v>
      </c>
      <c r="E398" s="3" t="s">
        <v>1244</v>
      </c>
      <c r="F398" s="4">
        <f>H398/1.13</f>
        <v>432.78761061946909</v>
      </c>
      <c r="G398" s="4">
        <f t="shared" si="226"/>
        <v>56.262389380530919</v>
      </c>
      <c r="H398" s="4">
        <v>489.05</v>
      </c>
      <c r="I398" s="5" t="s">
        <v>1138</v>
      </c>
      <c r="J398" s="4">
        <f t="shared" si="227"/>
        <v>489.05</v>
      </c>
      <c r="K398" s="2"/>
      <c r="L398" s="2" t="s">
        <v>1138</v>
      </c>
    </row>
    <row r="399" spans="2:12" ht="27" customHeight="1" x14ac:dyDescent="0.25">
      <c r="B399" s="1" t="s">
        <v>1332</v>
      </c>
      <c r="C399" s="9" t="s">
        <v>62</v>
      </c>
      <c r="D399" s="1" t="s">
        <v>48</v>
      </c>
      <c r="E399" s="3" t="s">
        <v>1138</v>
      </c>
      <c r="F399" s="4">
        <v>176.79</v>
      </c>
      <c r="G399" s="4">
        <f>H399-F399</f>
        <v>39.930000000000007</v>
      </c>
      <c r="H399" s="4">
        <v>216.72</v>
      </c>
      <c r="I399" s="5" t="s">
        <v>1245</v>
      </c>
      <c r="J399" s="4">
        <f>H399</f>
        <v>216.72</v>
      </c>
      <c r="K399" s="2"/>
      <c r="L399" s="2" t="s">
        <v>1245</v>
      </c>
    </row>
    <row r="400" spans="2:12" ht="27" customHeight="1" x14ac:dyDescent="0.25">
      <c r="B400" s="3" t="s">
        <v>871</v>
      </c>
      <c r="C400" s="2" t="s">
        <v>18</v>
      </c>
      <c r="D400" s="1" t="s">
        <v>61</v>
      </c>
      <c r="E400" s="3" t="s">
        <v>1244</v>
      </c>
      <c r="F400" s="4">
        <f>H400/1.13</f>
        <v>205.64601769911505</v>
      </c>
      <c r="G400" s="4">
        <f t="shared" ref="G400:G402" si="231">H400-F400</f>
        <v>26.733982300884946</v>
      </c>
      <c r="H400" s="4">
        <v>232.38</v>
      </c>
      <c r="I400" s="5" t="s">
        <v>1333</v>
      </c>
      <c r="J400" s="4">
        <f t="shared" ref="J400" si="232">H400</f>
        <v>232.38</v>
      </c>
      <c r="K400" s="2"/>
      <c r="L400" s="2" t="s">
        <v>1245</v>
      </c>
    </row>
    <row r="401" spans="2:12" ht="27" customHeight="1" x14ac:dyDescent="0.25">
      <c r="B401" s="3" t="s">
        <v>67</v>
      </c>
      <c r="C401" s="2" t="s">
        <v>11</v>
      </c>
      <c r="D401" s="1" t="s">
        <v>68</v>
      </c>
      <c r="E401" s="3" t="s">
        <v>1334</v>
      </c>
      <c r="F401" s="4">
        <f t="shared" ref="F401:F402" si="233">H401/1.25</f>
        <v>67.503999999999991</v>
      </c>
      <c r="G401" s="4">
        <f t="shared" si="231"/>
        <v>16.876000000000005</v>
      </c>
      <c r="H401" s="4">
        <v>84.38</v>
      </c>
      <c r="I401" s="5" t="s">
        <v>1245</v>
      </c>
      <c r="J401" s="4">
        <f>H401</f>
        <v>84.38</v>
      </c>
      <c r="K401" s="2"/>
      <c r="L401" s="2" t="s">
        <v>1245</v>
      </c>
    </row>
    <row r="402" spans="2:12" ht="27" customHeight="1" x14ac:dyDescent="0.25">
      <c r="B402" s="3" t="s">
        <v>67</v>
      </c>
      <c r="C402" s="2" t="s">
        <v>7</v>
      </c>
      <c r="D402" s="1" t="s">
        <v>68</v>
      </c>
      <c r="E402" s="3" t="s">
        <v>1335</v>
      </c>
      <c r="F402" s="4">
        <f t="shared" si="233"/>
        <v>4.7679999999999998</v>
      </c>
      <c r="G402" s="4">
        <f t="shared" si="231"/>
        <v>1.1920000000000002</v>
      </c>
      <c r="H402" s="4">
        <v>5.96</v>
      </c>
      <c r="I402" s="5" t="s">
        <v>1333</v>
      </c>
      <c r="J402" s="4">
        <f t="shared" ref="J402" si="234">H402</f>
        <v>5.96</v>
      </c>
      <c r="K402" s="2"/>
      <c r="L402" s="2" t="s">
        <v>1245</v>
      </c>
    </row>
    <row r="403" spans="2:12" ht="27" customHeight="1" x14ac:dyDescent="0.25">
      <c r="B403" s="3" t="s">
        <v>1336</v>
      </c>
      <c r="C403" s="2" t="s">
        <v>1237</v>
      </c>
      <c r="D403" s="1" t="s">
        <v>1337</v>
      </c>
      <c r="E403" s="8" t="s">
        <v>1143</v>
      </c>
      <c r="F403" s="4">
        <f t="shared" ref="F403:F405" si="235">H403/1.25</f>
        <v>200.31199999999998</v>
      </c>
      <c r="G403" s="4">
        <f t="shared" si="226"/>
        <v>50.078000000000003</v>
      </c>
      <c r="H403" s="4">
        <v>250.39</v>
      </c>
      <c r="I403" s="5" t="s">
        <v>1138</v>
      </c>
      <c r="J403" s="4">
        <f t="shared" si="227"/>
        <v>250.39</v>
      </c>
      <c r="K403" s="2"/>
      <c r="L403" s="2" t="s">
        <v>1245</v>
      </c>
    </row>
    <row r="404" spans="2:12" ht="27" customHeight="1" x14ac:dyDescent="0.25">
      <c r="B404" s="3" t="s">
        <v>1338</v>
      </c>
      <c r="C404" s="2" t="s">
        <v>50</v>
      </c>
      <c r="D404" s="1" t="s">
        <v>888</v>
      </c>
      <c r="E404" s="8" t="s">
        <v>1244</v>
      </c>
      <c r="F404" s="4">
        <f t="shared" si="235"/>
        <v>78.47999999999999</v>
      </c>
      <c r="G404" s="4">
        <f t="shared" si="226"/>
        <v>19.620000000000005</v>
      </c>
      <c r="H404" s="4">
        <v>98.1</v>
      </c>
      <c r="I404" s="5" t="s">
        <v>1245</v>
      </c>
      <c r="J404" s="4">
        <f t="shared" si="227"/>
        <v>98.1</v>
      </c>
      <c r="K404" s="2"/>
      <c r="L404" s="2" t="s">
        <v>1245</v>
      </c>
    </row>
    <row r="405" spans="2:12" ht="27" customHeight="1" x14ac:dyDescent="0.25">
      <c r="B405" s="1" t="s">
        <v>69</v>
      </c>
      <c r="C405" s="2" t="s">
        <v>5</v>
      </c>
      <c r="D405" s="1" t="s">
        <v>70</v>
      </c>
      <c r="E405" s="8" t="s">
        <v>1244</v>
      </c>
      <c r="F405" s="4">
        <f t="shared" si="235"/>
        <v>636.56000000000006</v>
      </c>
      <c r="G405" s="4">
        <f t="shared" si="226"/>
        <v>159.13999999999999</v>
      </c>
      <c r="H405" s="4">
        <v>795.7</v>
      </c>
      <c r="I405" s="5" t="s">
        <v>1245</v>
      </c>
      <c r="J405" s="4">
        <f t="shared" si="227"/>
        <v>795.7</v>
      </c>
      <c r="K405" s="2"/>
      <c r="L405" s="2" t="s">
        <v>1245</v>
      </c>
    </row>
    <row r="406" spans="2:12" ht="27" customHeight="1" x14ac:dyDescent="0.25">
      <c r="B406" s="1" t="s">
        <v>915</v>
      </c>
      <c r="C406" s="2" t="s">
        <v>916</v>
      </c>
      <c r="D406" s="1" t="s">
        <v>917</v>
      </c>
      <c r="E406" s="3" t="s">
        <v>1344</v>
      </c>
      <c r="F406" s="4">
        <v>286.48</v>
      </c>
      <c r="G406" s="4">
        <f t="shared" si="226"/>
        <v>0</v>
      </c>
      <c r="H406" s="4">
        <v>286.48</v>
      </c>
      <c r="I406" s="5" t="s">
        <v>1344</v>
      </c>
      <c r="J406" s="4">
        <f t="shared" si="227"/>
        <v>286.48</v>
      </c>
      <c r="K406" s="2"/>
      <c r="L406" s="2" t="s">
        <v>1245</v>
      </c>
    </row>
    <row r="407" spans="2:12" ht="27" customHeight="1" x14ac:dyDescent="0.25">
      <c r="B407" s="3" t="s">
        <v>1346</v>
      </c>
      <c r="C407" s="9" t="s">
        <v>200</v>
      </c>
      <c r="D407" s="1" t="s">
        <v>194</v>
      </c>
      <c r="E407" s="8" t="s">
        <v>1244</v>
      </c>
      <c r="F407" s="4">
        <f t="shared" ref="F407" si="236">H407/1.25</f>
        <v>1.3279999999999998</v>
      </c>
      <c r="G407" s="4">
        <f t="shared" si="226"/>
        <v>0.33200000000000007</v>
      </c>
      <c r="H407" s="4">
        <v>1.66</v>
      </c>
      <c r="I407" s="5" t="s">
        <v>1245</v>
      </c>
      <c r="J407" s="4">
        <f t="shared" si="227"/>
        <v>1.66</v>
      </c>
      <c r="K407" s="2"/>
      <c r="L407" s="2" t="s">
        <v>1245</v>
      </c>
    </row>
    <row r="408" spans="2:12" ht="27" customHeight="1" x14ac:dyDescent="0.25">
      <c r="B408" s="3" t="s">
        <v>1317</v>
      </c>
      <c r="C408" s="2" t="s">
        <v>1237</v>
      </c>
      <c r="D408" s="1" t="s">
        <v>1318</v>
      </c>
      <c r="E408" s="8" t="s">
        <v>1319</v>
      </c>
      <c r="F408" s="4">
        <f>H408/1.25</f>
        <v>6356.2240000000002</v>
      </c>
      <c r="G408" s="4">
        <f>H408-F408</f>
        <v>1589.0559999999996</v>
      </c>
      <c r="H408" s="4">
        <v>7945.28</v>
      </c>
      <c r="I408" s="5" t="s">
        <v>1320</v>
      </c>
      <c r="J408" s="4">
        <f>H408</f>
        <v>7945.28</v>
      </c>
      <c r="K408" s="2"/>
      <c r="L408" s="2" t="s">
        <v>1321</v>
      </c>
    </row>
    <row r="409" spans="2:12" ht="27" customHeight="1" x14ac:dyDescent="0.25">
      <c r="B409" s="3" t="s">
        <v>1326</v>
      </c>
      <c r="C409" s="2" t="s">
        <v>1327</v>
      </c>
      <c r="D409" s="1" t="s">
        <v>1328</v>
      </c>
      <c r="E409" s="8" t="s">
        <v>1294</v>
      </c>
      <c r="F409" s="4">
        <f>H409/1.25</f>
        <v>1211</v>
      </c>
      <c r="G409" s="4">
        <f>H409-F409</f>
        <v>302.75</v>
      </c>
      <c r="H409" s="4">
        <v>1513.75</v>
      </c>
      <c r="I409" s="5" t="s">
        <v>1329</v>
      </c>
      <c r="J409" s="4">
        <f>H409</f>
        <v>1513.75</v>
      </c>
      <c r="K409" s="2"/>
      <c r="L409" s="2" t="s">
        <v>1321</v>
      </c>
    </row>
    <row r="410" spans="2:12" ht="27" customHeight="1" x14ac:dyDescent="0.25">
      <c r="B410" s="3" t="s">
        <v>1339</v>
      </c>
      <c r="C410" s="9" t="s">
        <v>791</v>
      </c>
      <c r="D410" s="1" t="s">
        <v>792</v>
      </c>
      <c r="E410" s="8" t="s">
        <v>1340</v>
      </c>
      <c r="F410" s="4">
        <v>10.62</v>
      </c>
      <c r="G410" s="4">
        <f t="shared" ref="G410:G411" si="237">H410-F410</f>
        <v>0</v>
      </c>
      <c r="H410" s="4">
        <v>10.62</v>
      </c>
      <c r="I410" s="5" t="s">
        <v>1340</v>
      </c>
      <c r="J410" s="4">
        <f t="shared" ref="J410:J411" si="238">H410</f>
        <v>10.62</v>
      </c>
      <c r="K410" s="2"/>
      <c r="L410" s="2" t="s">
        <v>1321</v>
      </c>
    </row>
    <row r="411" spans="2:12" ht="27" customHeight="1" x14ac:dyDescent="0.25">
      <c r="B411" s="1" t="s">
        <v>52</v>
      </c>
      <c r="C411" s="2" t="s">
        <v>53</v>
      </c>
      <c r="D411" s="1" t="s">
        <v>54</v>
      </c>
      <c r="E411" s="3" t="s">
        <v>1340</v>
      </c>
      <c r="F411" s="4">
        <f t="shared" ref="F411" si="239">H411/1.25</f>
        <v>130</v>
      </c>
      <c r="G411" s="4">
        <f t="shared" si="237"/>
        <v>32.5</v>
      </c>
      <c r="H411" s="4">
        <v>162.5</v>
      </c>
      <c r="I411" s="5" t="s">
        <v>1341</v>
      </c>
      <c r="J411" s="4">
        <f t="shared" si="238"/>
        <v>162.5</v>
      </c>
      <c r="K411" s="2"/>
      <c r="L411" s="2" t="s">
        <v>1321</v>
      </c>
    </row>
    <row r="412" spans="2:12" ht="27" customHeight="1" x14ac:dyDescent="0.25">
      <c r="B412" s="3" t="s">
        <v>1342</v>
      </c>
      <c r="C412" s="2" t="s">
        <v>50</v>
      </c>
      <c r="D412" s="1" t="s">
        <v>832</v>
      </c>
      <c r="E412" s="8" t="s">
        <v>1343</v>
      </c>
      <c r="F412" s="4">
        <f t="shared" si="215"/>
        <v>46.519999999999996</v>
      </c>
      <c r="G412" s="4">
        <f t="shared" si="213"/>
        <v>11.630000000000003</v>
      </c>
      <c r="H412" s="4">
        <v>58.15</v>
      </c>
      <c r="I412" s="5" t="s">
        <v>1343</v>
      </c>
      <c r="J412" s="4">
        <f t="shared" si="214"/>
        <v>58.15</v>
      </c>
      <c r="K412" s="2"/>
      <c r="L412" s="2" t="s">
        <v>1321</v>
      </c>
    </row>
    <row r="413" spans="2:12" ht="27" customHeight="1" x14ac:dyDescent="0.25">
      <c r="B413" s="1" t="s">
        <v>55</v>
      </c>
      <c r="C413" s="2" t="s">
        <v>8</v>
      </c>
      <c r="D413" s="1" t="s">
        <v>56</v>
      </c>
      <c r="E413" s="3" t="s">
        <v>1345</v>
      </c>
      <c r="F413" s="4">
        <f t="shared" si="215"/>
        <v>79.632000000000005</v>
      </c>
      <c r="G413" s="4">
        <f t="shared" si="213"/>
        <v>19.908000000000001</v>
      </c>
      <c r="H413" s="4">
        <v>99.54</v>
      </c>
      <c r="I413" s="5" t="s">
        <v>1345</v>
      </c>
      <c r="J413" s="4">
        <f t="shared" si="214"/>
        <v>99.54</v>
      </c>
      <c r="K413" s="2"/>
      <c r="L413" s="2" t="s">
        <v>1321</v>
      </c>
    </row>
    <row r="414" spans="2:12" ht="27" customHeight="1" x14ac:dyDescent="0.25">
      <c r="B414" s="3" t="s">
        <v>1347</v>
      </c>
      <c r="C414" s="2" t="s">
        <v>79</v>
      </c>
      <c r="D414" s="1" t="s">
        <v>1348</v>
      </c>
      <c r="E414" s="8" t="s">
        <v>1273</v>
      </c>
      <c r="F414" s="4">
        <v>906.42</v>
      </c>
      <c r="G414" s="4">
        <f t="shared" si="213"/>
        <v>202.72000000000014</v>
      </c>
      <c r="H414" s="4">
        <v>1109.1400000000001</v>
      </c>
      <c r="I414" s="5" t="s">
        <v>1349</v>
      </c>
      <c r="J414" s="4">
        <f t="shared" si="214"/>
        <v>1109.1400000000001</v>
      </c>
      <c r="K414" s="2"/>
      <c r="L414" s="2" t="s">
        <v>1321</v>
      </c>
    </row>
    <row r="415" spans="2:12" ht="27" customHeight="1" x14ac:dyDescent="0.25">
      <c r="B415" s="1" t="s">
        <v>871</v>
      </c>
      <c r="C415" s="9" t="s">
        <v>1029</v>
      </c>
      <c r="D415" s="1" t="s">
        <v>1030</v>
      </c>
      <c r="E415" s="3" t="s">
        <v>1340</v>
      </c>
      <c r="F415" s="4">
        <f>H415</f>
        <v>6.87</v>
      </c>
      <c r="G415" s="4">
        <f t="shared" ref="G415:G442" si="240">H415-F415</f>
        <v>0</v>
      </c>
      <c r="H415" s="4">
        <v>6.87</v>
      </c>
      <c r="I415" s="5" t="s">
        <v>1321</v>
      </c>
      <c r="J415" s="4">
        <f t="shared" ref="J415:J443" si="241">H415</f>
        <v>6.87</v>
      </c>
      <c r="K415" s="2"/>
      <c r="L415" s="2" t="s">
        <v>1321</v>
      </c>
    </row>
    <row r="416" spans="2:12" ht="27" customHeight="1" x14ac:dyDescent="0.25">
      <c r="B416" s="3" t="s">
        <v>1350</v>
      </c>
      <c r="C416" s="2" t="s">
        <v>1351</v>
      </c>
      <c r="D416" s="1" t="s">
        <v>1352</v>
      </c>
      <c r="E416" s="8" t="s">
        <v>1305</v>
      </c>
      <c r="F416" s="4">
        <f>H416/1.25</f>
        <v>1.6960000000000002</v>
      </c>
      <c r="G416" s="4">
        <f t="shared" si="240"/>
        <v>0.42399999999999993</v>
      </c>
      <c r="H416" s="4">
        <v>2.12</v>
      </c>
      <c r="I416" s="5" t="s">
        <v>1305</v>
      </c>
      <c r="J416" s="4">
        <f t="shared" si="241"/>
        <v>2.12</v>
      </c>
      <c r="K416" s="2"/>
      <c r="L416" s="2" t="s">
        <v>1321</v>
      </c>
    </row>
    <row r="417" spans="2:12" ht="27" customHeight="1" x14ac:dyDescent="0.25">
      <c r="B417" s="3" t="s">
        <v>1350</v>
      </c>
      <c r="C417" s="2" t="s">
        <v>400</v>
      </c>
      <c r="D417" s="1" t="s">
        <v>1352</v>
      </c>
      <c r="E417" s="8" t="s">
        <v>1305</v>
      </c>
      <c r="F417" s="4">
        <v>20.86</v>
      </c>
      <c r="G417" s="4">
        <f t="shared" si="240"/>
        <v>1.0399999999999991</v>
      </c>
      <c r="H417" s="4">
        <v>21.9</v>
      </c>
      <c r="I417" s="5" t="s">
        <v>1305</v>
      </c>
      <c r="J417" s="4">
        <f t="shared" si="241"/>
        <v>21.9</v>
      </c>
      <c r="K417" s="2"/>
      <c r="L417" s="2" t="s">
        <v>1321</v>
      </c>
    </row>
    <row r="418" spans="2:12" ht="27" customHeight="1" x14ac:dyDescent="0.25">
      <c r="B418" s="1" t="s">
        <v>871</v>
      </c>
      <c r="C418" s="2" t="s">
        <v>837</v>
      </c>
      <c r="D418" s="1" t="s">
        <v>838</v>
      </c>
      <c r="E418" s="3" t="s">
        <v>1244</v>
      </c>
      <c r="F418" s="4">
        <f>H418/1.05</f>
        <v>67.685714285714283</v>
      </c>
      <c r="G418" s="4">
        <f t="shared" si="240"/>
        <v>3.3842857142857099</v>
      </c>
      <c r="H418" s="4">
        <v>71.069999999999993</v>
      </c>
      <c r="I418" s="5" t="s">
        <v>1245</v>
      </c>
      <c r="J418" s="4">
        <f t="shared" si="241"/>
        <v>71.069999999999993</v>
      </c>
      <c r="K418" s="2"/>
      <c r="L418" s="2" t="s">
        <v>1321</v>
      </c>
    </row>
    <row r="419" spans="2:12" ht="27" customHeight="1" x14ac:dyDescent="0.25">
      <c r="B419" s="3" t="s">
        <v>1353</v>
      </c>
      <c r="C419" s="2" t="s">
        <v>50</v>
      </c>
      <c r="D419" s="1" t="s">
        <v>1354</v>
      </c>
      <c r="E419" s="8" t="s">
        <v>1355</v>
      </c>
      <c r="F419" s="4">
        <f t="shared" ref="F419:F444" si="242">H419/1.25</f>
        <v>96.944000000000003</v>
      </c>
      <c r="G419" s="4">
        <f t="shared" si="240"/>
        <v>24.236000000000004</v>
      </c>
      <c r="H419" s="4">
        <v>121.18</v>
      </c>
      <c r="I419" s="5" t="s">
        <v>1355</v>
      </c>
      <c r="J419" s="4">
        <f t="shared" si="241"/>
        <v>121.18</v>
      </c>
      <c r="K419" s="2"/>
      <c r="L419" s="2" t="s">
        <v>1321</v>
      </c>
    </row>
    <row r="420" spans="2:12" ht="27" customHeight="1" x14ac:dyDescent="0.25">
      <c r="B420" s="3" t="s">
        <v>1356</v>
      </c>
      <c r="C420" s="2" t="s">
        <v>153</v>
      </c>
      <c r="D420" s="1" t="s">
        <v>154</v>
      </c>
      <c r="E420" s="8" t="s">
        <v>1340</v>
      </c>
      <c r="F420" s="4">
        <f t="shared" si="242"/>
        <v>19.512</v>
      </c>
      <c r="G420" s="4">
        <f t="shared" si="240"/>
        <v>4.8780000000000001</v>
      </c>
      <c r="H420" s="4">
        <v>24.39</v>
      </c>
      <c r="I420" s="5" t="s">
        <v>1321</v>
      </c>
      <c r="J420" s="4">
        <f t="shared" si="241"/>
        <v>24.39</v>
      </c>
      <c r="K420" s="2"/>
      <c r="L420" s="2" t="s">
        <v>1321</v>
      </c>
    </row>
    <row r="421" spans="2:12" ht="27" customHeight="1" x14ac:dyDescent="0.25">
      <c r="B421" s="3" t="s">
        <v>871</v>
      </c>
      <c r="C421" s="2" t="s">
        <v>18</v>
      </c>
      <c r="D421" s="1" t="s">
        <v>61</v>
      </c>
      <c r="E421" s="3" t="s">
        <v>1340</v>
      </c>
      <c r="F421" s="4">
        <f>H421/1.13</f>
        <v>22.893805309734518</v>
      </c>
      <c r="G421" s="4">
        <f t="shared" si="240"/>
        <v>2.9761946902654834</v>
      </c>
      <c r="H421" s="4">
        <v>25.87</v>
      </c>
      <c r="I421" s="5" t="s">
        <v>1321</v>
      </c>
      <c r="J421" s="4">
        <f t="shared" si="241"/>
        <v>25.87</v>
      </c>
      <c r="K421" s="2"/>
      <c r="L421" s="2" t="s">
        <v>1321</v>
      </c>
    </row>
    <row r="422" spans="2:12" ht="27" customHeight="1" x14ac:dyDescent="0.25">
      <c r="B422" s="1" t="s">
        <v>69</v>
      </c>
      <c r="C422" s="2" t="s">
        <v>5</v>
      </c>
      <c r="D422" s="1" t="s">
        <v>70</v>
      </c>
      <c r="E422" s="8" t="s">
        <v>1340</v>
      </c>
      <c r="F422" s="4">
        <f t="shared" ref="F422" si="243">H422/1.25</f>
        <v>332.78399999999999</v>
      </c>
      <c r="G422" s="4">
        <f t="shared" si="240"/>
        <v>83.196000000000026</v>
      </c>
      <c r="H422" s="4">
        <v>415.98</v>
      </c>
      <c r="I422" s="5" t="s">
        <v>1321</v>
      </c>
      <c r="J422" s="4">
        <f t="shared" si="241"/>
        <v>415.98</v>
      </c>
      <c r="K422" s="2"/>
      <c r="L422" s="2" t="s">
        <v>1357</v>
      </c>
    </row>
    <row r="423" spans="2:12" ht="27" customHeight="1" x14ac:dyDescent="0.25">
      <c r="B423" s="1" t="s">
        <v>871</v>
      </c>
      <c r="C423" s="2" t="s">
        <v>16</v>
      </c>
      <c r="D423" s="1" t="s">
        <v>872</v>
      </c>
      <c r="E423" s="3" t="s">
        <v>1340</v>
      </c>
      <c r="F423" s="4">
        <f>H423/1.13</f>
        <v>150.36283185840708</v>
      </c>
      <c r="G423" s="4">
        <f t="shared" si="240"/>
        <v>19.54716814159292</v>
      </c>
      <c r="H423" s="4">
        <v>169.91</v>
      </c>
      <c r="I423" s="5" t="s">
        <v>1321</v>
      </c>
      <c r="J423" s="4">
        <f t="shared" si="241"/>
        <v>169.91</v>
      </c>
      <c r="K423" s="2"/>
      <c r="L423" s="2" t="s">
        <v>1321</v>
      </c>
    </row>
    <row r="424" spans="2:12" ht="27" customHeight="1" x14ac:dyDescent="0.25">
      <c r="B424" s="3" t="s">
        <v>67</v>
      </c>
      <c r="C424" s="2" t="s">
        <v>11</v>
      </c>
      <c r="D424" s="1" t="s">
        <v>68</v>
      </c>
      <c r="E424" s="8" t="s">
        <v>1340</v>
      </c>
      <c r="F424" s="4">
        <f t="shared" ref="F424:F426" si="244">H424/1.25</f>
        <v>60.911999999999999</v>
      </c>
      <c r="G424" s="4">
        <f t="shared" si="240"/>
        <v>15.228000000000002</v>
      </c>
      <c r="H424" s="4">
        <v>76.14</v>
      </c>
      <c r="I424" s="5" t="s">
        <v>1321</v>
      </c>
      <c r="J424" s="4">
        <f t="shared" ref="J424:J425" si="245">H424</f>
        <v>76.14</v>
      </c>
      <c r="K424" s="2"/>
      <c r="L424" s="2" t="s">
        <v>1357</v>
      </c>
    </row>
    <row r="425" spans="2:12" ht="27" customHeight="1" x14ac:dyDescent="0.25">
      <c r="B425" s="3" t="s">
        <v>67</v>
      </c>
      <c r="C425" s="2" t="s">
        <v>7</v>
      </c>
      <c r="D425" s="1" t="s">
        <v>68</v>
      </c>
      <c r="E425" s="3" t="s">
        <v>1340</v>
      </c>
      <c r="F425" s="4">
        <f t="shared" si="244"/>
        <v>4.7679999999999998</v>
      </c>
      <c r="G425" s="4">
        <f t="shared" si="240"/>
        <v>1.1920000000000002</v>
      </c>
      <c r="H425" s="4">
        <v>5.96</v>
      </c>
      <c r="I425" s="5" t="s">
        <v>1321</v>
      </c>
      <c r="J425" s="4">
        <f t="shared" si="245"/>
        <v>5.96</v>
      </c>
      <c r="K425" s="2"/>
      <c r="L425" s="2" t="s">
        <v>1321</v>
      </c>
    </row>
    <row r="426" spans="2:12" ht="27" customHeight="1" x14ac:dyDescent="0.25">
      <c r="B426" s="3" t="s">
        <v>1358</v>
      </c>
      <c r="C426" s="9" t="s">
        <v>200</v>
      </c>
      <c r="D426" s="1" t="s">
        <v>194</v>
      </c>
      <c r="E426" s="8" t="s">
        <v>1340</v>
      </c>
      <c r="F426" s="4">
        <f t="shared" si="244"/>
        <v>1.3279999999999998</v>
      </c>
      <c r="G426" s="4">
        <f t="shared" si="240"/>
        <v>0.33200000000000007</v>
      </c>
      <c r="H426" s="4">
        <v>1.66</v>
      </c>
      <c r="I426" s="5" t="s">
        <v>1321</v>
      </c>
      <c r="J426" s="4">
        <f t="shared" ref="J426:J430" si="246">H426</f>
        <v>1.66</v>
      </c>
      <c r="K426" s="2"/>
      <c r="L426" s="2" t="s">
        <v>1357</v>
      </c>
    </row>
    <row r="427" spans="2:12" ht="27" customHeight="1" x14ac:dyDescent="0.25">
      <c r="B427" s="3" t="s">
        <v>1359</v>
      </c>
      <c r="C427" s="2" t="s">
        <v>50</v>
      </c>
      <c r="D427" s="1" t="s">
        <v>888</v>
      </c>
      <c r="E427" s="8" t="s">
        <v>1340</v>
      </c>
      <c r="F427" s="4">
        <f t="shared" si="242"/>
        <v>80.424000000000007</v>
      </c>
      <c r="G427" s="4">
        <f t="shared" si="240"/>
        <v>20.105999999999995</v>
      </c>
      <c r="H427" s="4">
        <v>100.53</v>
      </c>
      <c r="I427" s="5" t="s">
        <v>1321</v>
      </c>
      <c r="J427" s="4">
        <f t="shared" si="246"/>
        <v>100.53</v>
      </c>
      <c r="K427" s="2"/>
      <c r="L427" s="2" t="s">
        <v>1321</v>
      </c>
    </row>
    <row r="428" spans="2:12" ht="27" customHeight="1" x14ac:dyDescent="0.25">
      <c r="B428" s="1" t="s">
        <v>915</v>
      </c>
      <c r="C428" s="2" t="s">
        <v>916</v>
      </c>
      <c r="D428" s="1" t="s">
        <v>917</v>
      </c>
      <c r="E428" s="3" t="s">
        <v>1360</v>
      </c>
      <c r="F428" s="4">
        <v>413.9</v>
      </c>
      <c r="G428" s="4">
        <f t="shared" si="240"/>
        <v>53.510000000000048</v>
      </c>
      <c r="H428" s="4">
        <v>467.41</v>
      </c>
      <c r="I428" s="5" t="s">
        <v>787</v>
      </c>
      <c r="J428" s="4">
        <f t="shared" si="246"/>
        <v>467.41</v>
      </c>
      <c r="K428" s="2"/>
      <c r="L428" s="2" t="s">
        <v>1361</v>
      </c>
    </row>
    <row r="429" spans="2:12" ht="27" customHeight="1" x14ac:dyDescent="0.25">
      <c r="B429" s="3" t="s">
        <v>1362</v>
      </c>
      <c r="C429" s="9" t="s">
        <v>791</v>
      </c>
      <c r="D429" s="1" t="s">
        <v>792</v>
      </c>
      <c r="E429" s="8" t="s">
        <v>1360</v>
      </c>
      <c r="F429" s="4">
        <v>10.62</v>
      </c>
      <c r="G429" s="4">
        <f t="shared" si="240"/>
        <v>0</v>
      </c>
      <c r="H429" s="4">
        <v>10.62</v>
      </c>
      <c r="I429" s="5" t="s">
        <v>1360</v>
      </c>
      <c r="J429" s="4">
        <f t="shared" si="246"/>
        <v>10.62</v>
      </c>
      <c r="K429" s="2"/>
      <c r="L429" s="2" t="s">
        <v>1361</v>
      </c>
    </row>
    <row r="430" spans="2:12" ht="27" customHeight="1" x14ac:dyDescent="0.25">
      <c r="B430" s="1" t="s">
        <v>52</v>
      </c>
      <c r="C430" s="2" t="s">
        <v>53</v>
      </c>
      <c r="D430" s="1" t="s">
        <v>54</v>
      </c>
      <c r="E430" s="3" t="s">
        <v>1360</v>
      </c>
      <c r="F430" s="4">
        <f t="shared" ref="F430" si="247">H430/1.25</f>
        <v>130</v>
      </c>
      <c r="G430" s="4">
        <f t="shared" si="240"/>
        <v>32.5</v>
      </c>
      <c r="H430" s="4">
        <v>162.5</v>
      </c>
      <c r="I430" s="5" t="s">
        <v>1363</v>
      </c>
      <c r="J430" s="4">
        <f t="shared" si="246"/>
        <v>162.5</v>
      </c>
      <c r="K430" s="2"/>
      <c r="L430" s="2" t="s">
        <v>1361</v>
      </c>
    </row>
    <row r="431" spans="2:12" ht="27" customHeight="1" x14ac:dyDescent="0.25">
      <c r="B431" s="3" t="s">
        <v>1364</v>
      </c>
      <c r="C431" s="2" t="s">
        <v>1365</v>
      </c>
      <c r="D431" s="1" t="s">
        <v>1366</v>
      </c>
      <c r="E431" s="8" t="s">
        <v>1360</v>
      </c>
      <c r="F431" s="4">
        <f t="shared" si="242"/>
        <v>1200</v>
      </c>
      <c r="G431" s="4">
        <f t="shared" si="240"/>
        <v>300</v>
      </c>
      <c r="H431" s="4">
        <v>1500</v>
      </c>
      <c r="I431" s="5" t="s">
        <v>1367</v>
      </c>
      <c r="J431" s="4">
        <f t="shared" si="241"/>
        <v>1500</v>
      </c>
      <c r="K431" s="2"/>
      <c r="L431" s="2" t="s">
        <v>1361</v>
      </c>
    </row>
    <row r="432" spans="2:12" ht="27" customHeight="1" x14ac:dyDescent="0.25">
      <c r="B432" s="1" t="s">
        <v>55</v>
      </c>
      <c r="C432" s="2" t="s">
        <v>8</v>
      </c>
      <c r="D432" s="1" t="s">
        <v>56</v>
      </c>
      <c r="E432" s="3" t="s">
        <v>1360</v>
      </c>
      <c r="F432" s="4">
        <f t="shared" si="242"/>
        <v>79.632000000000005</v>
      </c>
      <c r="G432" s="4">
        <f t="shared" si="240"/>
        <v>19.908000000000001</v>
      </c>
      <c r="H432" s="4">
        <v>99.54</v>
      </c>
      <c r="I432" s="5" t="s">
        <v>1368</v>
      </c>
      <c r="J432" s="4">
        <f t="shared" si="241"/>
        <v>99.54</v>
      </c>
      <c r="K432" s="2"/>
      <c r="L432" s="2" t="s">
        <v>1361</v>
      </c>
    </row>
    <row r="433" spans="2:12" ht="27" customHeight="1" x14ac:dyDescent="0.25">
      <c r="B433" s="3" t="s">
        <v>1369</v>
      </c>
      <c r="C433" s="2" t="s">
        <v>1002</v>
      </c>
      <c r="D433" s="1" t="s">
        <v>931</v>
      </c>
      <c r="E433" s="8" t="s">
        <v>1370</v>
      </c>
      <c r="F433" s="4">
        <f t="shared" si="242"/>
        <v>42</v>
      </c>
      <c r="G433" s="4">
        <f t="shared" si="240"/>
        <v>10.5</v>
      </c>
      <c r="H433" s="4">
        <v>52.5</v>
      </c>
      <c r="I433" s="5" t="s">
        <v>1370</v>
      </c>
      <c r="J433" s="4">
        <f t="shared" si="241"/>
        <v>52.5</v>
      </c>
      <c r="K433" s="2"/>
      <c r="L433" s="2" t="s">
        <v>1361</v>
      </c>
    </row>
    <row r="434" spans="2:12" ht="27" customHeight="1" x14ac:dyDescent="0.25">
      <c r="B434" s="3" t="s">
        <v>1371</v>
      </c>
      <c r="C434" s="2" t="s">
        <v>50</v>
      </c>
      <c r="D434" s="1" t="s">
        <v>832</v>
      </c>
      <c r="E434" s="8" t="s">
        <v>1372</v>
      </c>
      <c r="F434" s="4">
        <f t="shared" si="242"/>
        <v>24.919999999999998</v>
      </c>
      <c r="G434" s="4">
        <f t="shared" si="240"/>
        <v>6.23</v>
      </c>
      <c r="H434" s="4">
        <v>31.15</v>
      </c>
      <c r="I434" s="5" t="s">
        <v>1372</v>
      </c>
      <c r="J434" s="4">
        <f t="shared" si="241"/>
        <v>31.15</v>
      </c>
      <c r="K434" s="2"/>
      <c r="L434" s="2" t="s">
        <v>1361</v>
      </c>
    </row>
    <row r="435" spans="2:12" ht="26.25" customHeight="1" x14ac:dyDescent="0.25">
      <c r="B435" s="1" t="s">
        <v>1373</v>
      </c>
      <c r="C435" s="9" t="s">
        <v>1023</v>
      </c>
      <c r="D435" s="1" t="s">
        <v>1034</v>
      </c>
      <c r="E435" s="3" t="s">
        <v>1374</v>
      </c>
      <c r="F435" s="4">
        <f t="shared" si="242"/>
        <v>39.983999999999995</v>
      </c>
      <c r="G435" s="4">
        <f t="shared" si="240"/>
        <v>9.9960000000000022</v>
      </c>
      <c r="H435" s="4">
        <v>49.98</v>
      </c>
      <c r="I435" s="5" t="s">
        <v>1374</v>
      </c>
      <c r="J435" s="4">
        <f t="shared" si="241"/>
        <v>49.98</v>
      </c>
      <c r="K435" s="2"/>
      <c r="L435" s="2" t="s">
        <v>1361</v>
      </c>
    </row>
    <row r="436" spans="2:12" ht="27" customHeight="1" x14ac:dyDescent="0.25">
      <c r="B436" s="1" t="s">
        <v>871</v>
      </c>
      <c r="C436" s="9" t="s">
        <v>1029</v>
      </c>
      <c r="D436" s="1" t="s">
        <v>1030</v>
      </c>
      <c r="E436" s="3" t="s">
        <v>1360</v>
      </c>
      <c r="F436" s="4">
        <f>H436</f>
        <v>56.85</v>
      </c>
      <c r="G436" s="4">
        <f>H436-F436</f>
        <v>0</v>
      </c>
      <c r="H436" s="4">
        <v>56.85</v>
      </c>
      <c r="I436" s="5" t="s">
        <v>1361</v>
      </c>
      <c r="J436" s="4">
        <f>H436</f>
        <v>56.85</v>
      </c>
      <c r="K436" s="2"/>
      <c r="L436" s="2" t="s">
        <v>1361</v>
      </c>
    </row>
    <row r="437" spans="2:12" ht="27" customHeight="1" x14ac:dyDescent="0.25">
      <c r="B437" s="3" t="s">
        <v>1375</v>
      </c>
      <c r="C437" s="2" t="s">
        <v>961</v>
      </c>
      <c r="D437" s="1" t="s">
        <v>827</v>
      </c>
      <c r="E437" s="8" t="s">
        <v>1376</v>
      </c>
      <c r="F437" s="4">
        <v>4.71</v>
      </c>
      <c r="G437" s="4">
        <f t="shared" si="240"/>
        <v>0.24000000000000021</v>
      </c>
      <c r="H437" s="4">
        <v>4.95</v>
      </c>
      <c r="I437" s="5" t="s">
        <v>1376</v>
      </c>
      <c r="J437" s="4">
        <f t="shared" si="241"/>
        <v>4.95</v>
      </c>
      <c r="K437" s="2"/>
      <c r="L437" s="2" t="s">
        <v>1361</v>
      </c>
    </row>
    <row r="438" spans="2:12" ht="27" customHeight="1" x14ac:dyDescent="0.25">
      <c r="B438" s="1" t="s">
        <v>1377</v>
      </c>
      <c r="C438" s="9" t="s">
        <v>182</v>
      </c>
      <c r="D438" s="1" t="s">
        <v>154</v>
      </c>
      <c r="E438" s="3" t="s">
        <v>1378</v>
      </c>
      <c r="F438" s="4">
        <f t="shared" ref="F438:F439" si="248">H438/1.25</f>
        <v>19.112000000000002</v>
      </c>
      <c r="G438" s="4">
        <f t="shared" si="240"/>
        <v>4.7779999999999987</v>
      </c>
      <c r="H438" s="4">
        <v>23.89</v>
      </c>
      <c r="I438" s="5" t="s">
        <v>1376</v>
      </c>
      <c r="J438" s="4">
        <f t="shared" si="241"/>
        <v>23.89</v>
      </c>
      <c r="K438" s="2"/>
      <c r="L438" s="2" t="s">
        <v>1361</v>
      </c>
    </row>
    <row r="439" spans="2:12" ht="27" customHeight="1" x14ac:dyDescent="0.25">
      <c r="B439" s="1" t="s">
        <v>1377</v>
      </c>
      <c r="C439" s="9" t="s">
        <v>1141</v>
      </c>
      <c r="D439" s="1" t="s">
        <v>154</v>
      </c>
      <c r="E439" s="3" t="s">
        <v>1378</v>
      </c>
      <c r="F439" s="4">
        <f t="shared" si="248"/>
        <v>1.8559999999999999</v>
      </c>
      <c r="G439" s="4">
        <f t="shared" si="240"/>
        <v>0.46399999999999997</v>
      </c>
      <c r="H439" s="4">
        <v>2.3199999999999998</v>
      </c>
      <c r="I439" s="5" t="s">
        <v>1376</v>
      </c>
      <c r="J439" s="4">
        <f t="shared" si="241"/>
        <v>2.3199999999999998</v>
      </c>
      <c r="K439" s="2"/>
      <c r="L439" s="2" t="s">
        <v>1361</v>
      </c>
    </row>
    <row r="440" spans="2:12" ht="27" customHeight="1" x14ac:dyDescent="0.25">
      <c r="B440" s="3" t="s">
        <v>1379</v>
      </c>
      <c r="C440" s="2" t="s">
        <v>50</v>
      </c>
      <c r="D440" s="1" t="s">
        <v>948</v>
      </c>
      <c r="E440" s="8" t="s">
        <v>1372</v>
      </c>
      <c r="F440" s="4">
        <f t="shared" si="242"/>
        <v>46.992000000000004</v>
      </c>
      <c r="G440" s="4">
        <f t="shared" si="240"/>
        <v>11.747999999999998</v>
      </c>
      <c r="H440" s="4">
        <v>58.74</v>
      </c>
      <c r="I440" s="5" t="s">
        <v>1361</v>
      </c>
      <c r="J440" s="4">
        <f t="shared" si="241"/>
        <v>58.74</v>
      </c>
      <c r="K440" s="2"/>
      <c r="L440" s="2" t="s">
        <v>1361</v>
      </c>
    </row>
    <row r="441" spans="2:12" ht="27" customHeight="1" x14ac:dyDescent="0.25">
      <c r="B441" s="1" t="s">
        <v>871</v>
      </c>
      <c r="C441" s="2" t="s">
        <v>16</v>
      </c>
      <c r="D441" s="1" t="s">
        <v>872</v>
      </c>
      <c r="E441" s="3" t="s">
        <v>1360</v>
      </c>
      <c r="F441" s="4">
        <f>H441/1.13</f>
        <v>238.75221238938056</v>
      </c>
      <c r="G441" s="4">
        <f t="shared" si="240"/>
        <v>31.037787610619461</v>
      </c>
      <c r="H441" s="4">
        <v>269.79000000000002</v>
      </c>
      <c r="I441" s="5" t="s">
        <v>1361</v>
      </c>
      <c r="J441" s="4">
        <f t="shared" ref="J441" si="249">H441</f>
        <v>269.79000000000002</v>
      </c>
      <c r="K441" s="2"/>
      <c r="L441" s="2" t="s">
        <v>1361</v>
      </c>
    </row>
    <row r="442" spans="2:12" ht="27" customHeight="1" x14ac:dyDescent="0.25">
      <c r="B442" s="3" t="s">
        <v>1388</v>
      </c>
      <c r="C442" s="2" t="s">
        <v>50</v>
      </c>
      <c r="D442" s="1" t="s">
        <v>888</v>
      </c>
      <c r="E442" s="8" t="s">
        <v>1360</v>
      </c>
      <c r="F442" s="4">
        <f t="shared" si="242"/>
        <v>177.96800000000002</v>
      </c>
      <c r="G442" s="4">
        <f t="shared" si="240"/>
        <v>44.49199999999999</v>
      </c>
      <c r="H442" s="4">
        <v>222.46</v>
      </c>
      <c r="I442" s="5" t="s">
        <v>1361</v>
      </c>
      <c r="J442" s="4">
        <f t="shared" si="241"/>
        <v>222.46</v>
      </c>
      <c r="K442" s="2"/>
      <c r="L442" s="2" t="s">
        <v>1361</v>
      </c>
    </row>
    <row r="443" spans="2:12" ht="27" customHeight="1" x14ac:dyDescent="0.25">
      <c r="B443" s="3" t="s">
        <v>67</v>
      </c>
      <c r="C443" s="2" t="s">
        <v>11</v>
      </c>
      <c r="D443" s="1" t="s">
        <v>68</v>
      </c>
      <c r="E443" s="8" t="s">
        <v>1360</v>
      </c>
      <c r="F443" s="4">
        <f t="shared" si="242"/>
        <v>62.032000000000004</v>
      </c>
      <c r="G443" s="4">
        <f t="shared" ref="G443:G448" si="250">H443-F443</f>
        <v>15.508000000000003</v>
      </c>
      <c r="H443" s="4">
        <v>77.540000000000006</v>
      </c>
      <c r="I443" s="5" t="s">
        <v>1361</v>
      </c>
      <c r="J443" s="4">
        <f t="shared" si="241"/>
        <v>77.540000000000006</v>
      </c>
      <c r="K443" s="2"/>
      <c r="L443" s="2" t="s">
        <v>1361</v>
      </c>
    </row>
    <row r="444" spans="2:12" ht="27" customHeight="1" x14ac:dyDescent="0.25">
      <c r="B444" s="3" t="s">
        <v>67</v>
      </c>
      <c r="C444" s="2" t="s">
        <v>7</v>
      </c>
      <c r="D444" s="1" t="s">
        <v>68</v>
      </c>
      <c r="E444" s="3" t="s">
        <v>1360</v>
      </c>
      <c r="F444" s="4">
        <f t="shared" si="242"/>
        <v>4.7679999999999998</v>
      </c>
      <c r="G444" s="4">
        <f t="shared" si="250"/>
        <v>1.1920000000000002</v>
      </c>
      <c r="H444" s="4">
        <v>5.96</v>
      </c>
      <c r="I444" s="5" t="s">
        <v>1361</v>
      </c>
      <c r="J444" s="4">
        <f t="shared" ref="J444" si="251">H444</f>
        <v>5.96</v>
      </c>
      <c r="K444" s="2"/>
      <c r="L444" s="2" t="s">
        <v>1361</v>
      </c>
    </row>
    <row r="445" spans="2:12" ht="27" customHeight="1" x14ac:dyDescent="0.25">
      <c r="B445" s="3" t="s">
        <v>871</v>
      </c>
      <c r="C445" s="2" t="s">
        <v>18</v>
      </c>
      <c r="D445" s="1" t="s">
        <v>61</v>
      </c>
      <c r="E445" s="3" t="s">
        <v>1360</v>
      </c>
      <c r="F445" s="4">
        <f>H445/1.13</f>
        <v>40.407079646017699</v>
      </c>
      <c r="G445" s="4">
        <f t="shared" si="250"/>
        <v>5.2529203539822973</v>
      </c>
      <c r="H445" s="4">
        <v>45.66</v>
      </c>
      <c r="I445" s="5" t="s">
        <v>1361</v>
      </c>
      <c r="J445" s="4">
        <f t="shared" ref="J445:J446" si="252">H445</f>
        <v>45.66</v>
      </c>
      <c r="K445" s="2"/>
      <c r="L445" s="2" t="s">
        <v>1361</v>
      </c>
    </row>
    <row r="446" spans="2:12" ht="27" customHeight="1" x14ac:dyDescent="0.25">
      <c r="B446" s="3" t="s">
        <v>1426</v>
      </c>
      <c r="C446" s="9" t="s">
        <v>200</v>
      </c>
      <c r="D446" s="1" t="s">
        <v>194</v>
      </c>
      <c r="E446" s="8" t="s">
        <v>1360</v>
      </c>
      <c r="F446" s="4">
        <f t="shared" ref="F446" si="253">H446/1.25</f>
        <v>1.3279999999999998</v>
      </c>
      <c r="G446" s="4">
        <f t="shared" si="250"/>
        <v>0.33200000000000007</v>
      </c>
      <c r="H446" s="4">
        <v>1.66</v>
      </c>
      <c r="I446" s="5" t="s">
        <v>1361</v>
      </c>
      <c r="J446" s="4">
        <f t="shared" si="252"/>
        <v>1.66</v>
      </c>
      <c r="K446" s="2"/>
      <c r="L446" s="2" t="s">
        <v>1427</v>
      </c>
    </row>
    <row r="447" spans="2:12" ht="27" customHeight="1" x14ac:dyDescent="0.25">
      <c r="B447" s="1" t="s">
        <v>871</v>
      </c>
      <c r="C447" s="2" t="s">
        <v>837</v>
      </c>
      <c r="D447" s="1" t="s">
        <v>838</v>
      </c>
      <c r="E447" s="3" t="s">
        <v>1360</v>
      </c>
      <c r="F447" s="4">
        <v>5.31</v>
      </c>
      <c r="G447" s="4">
        <f t="shared" si="250"/>
        <v>0.27000000000000046</v>
      </c>
      <c r="H447" s="4">
        <v>5.58</v>
      </c>
      <c r="I447" s="5" t="s">
        <v>1361</v>
      </c>
      <c r="J447" s="4">
        <f t="shared" ref="J447" si="254">H447</f>
        <v>5.58</v>
      </c>
      <c r="K447" s="2"/>
      <c r="L447" s="2" t="s">
        <v>1427</v>
      </c>
    </row>
    <row r="448" spans="2:12" ht="27" customHeight="1" x14ac:dyDescent="0.25">
      <c r="B448" s="1" t="s">
        <v>69</v>
      </c>
      <c r="C448" s="2" t="s">
        <v>5</v>
      </c>
      <c r="D448" s="1" t="s">
        <v>70</v>
      </c>
      <c r="E448" s="8" t="s">
        <v>1360</v>
      </c>
      <c r="F448" s="4">
        <f t="shared" ref="F448" si="255">H448/1.25</f>
        <v>379.52</v>
      </c>
      <c r="G448" s="4">
        <f t="shared" si="250"/>
        <v>94.88</v>
      </c>
      <c r="H448" s="4">
        <v>474.4</v>
      </c>
      <c r="I448" s="5" t="s">
        <v>1361</v>
      </c>
      <c r="J448" s="4">
        <f t="shared" ref="J448" si="256">H448</f>
        <v>474.4</v>
      </c>
      <c r="K448" s="2"/>
      <c r="L448" s="2" t="s">
        <v>1427</v>
      </c>
    </row>
    <row r="449" spans="2:12" ht="27" customHeight="1" x14ac:dyDescent="0.25">
      <c r="B449" s="3" t="s">
        <v>1380</v>
      </c>
      <c r="C449" s="2" t="s">
        <v>93</v>
      </c>
      <c r="D449" s="1" t="s">
        <v>854</v>
      </c>
      <c r="E449" s="8" t="s">
        <v>1381</v>
      </c>
      <c r="F449" s="4">
        <f t="shared" ref="F449" si="257">H449/1.25</f>
        <v>343.488</v>
      </c>
      <c r="G449" s="4">
        <f t="shared" ref="G449" si="258">H449-F449</f>
        <v>85.872000000000014</v>
      </c>
      <c r="H449" s="4">
        <v>429.36</v>
      </c>
      <c r="I449" s="5" t="s">
        <v>1381</v>
      </c>
      <c r="J449" s="4">
        <f t="shared" ref="J449" si="259">H449</f>
        <v>429.36</v>
      </c>
      <c r="K449" s="2"/>
      <c r="L449" s="2" t="s">
        <v>1382</v>
      </c>
    </row>
    <row r="450" spans="2:12" ht="27" customHeight="1" x14ac:dyDescent="0.25">
      <c r="B450" s="3" t="s">
        <v>1383</v>
      </c>
      <c r="C450" s="2" t="s">
        <v>93</v>
      </c>
      <c r="D450" s="1" t="s">
        <v>827</v>
      </c>
      <c r="E450" s="8" t="s">
        <v>1381</v>
      </c>
      <c r="F450" s="4">
        <f t="shared" ref="F450:F513" si="260">H450/1.25</f>
        <v>8.2799999999999994</v>
      </c>
      <c r="G450" s="4">
        <f t="shared" ref="G450:G513" si="261">H450-F450</f>
        <v>2.0700000000000003</v>
      </c>
      <c r="H450" s="4">
        <v>10.35</v>
      </c>
      <c r="I450" s="5" t="s">
        <v>1381</v>
      </c>
      <c r="J450" s="4">
        <f t="shared" ref="J450:J513" si="262">H450</f>
        <v>10.35</v>
      </c>
      <c r="K450" s="2"/>
      <c r="L450" s="2" t="s">
        <v>1382</v>
      </c>
    </row>
    <row r="451" spans="2:12" ht="27" customHeight="1" x14ac:dyDescent="0.25">
      <c r="B451" s="3" t="s">
        <v>1383</v>
      </c>
      <c r="C451" s="2" t="s">
        <v>961</v>
      </c>
      <c r="D451" s="1" t="s">
        <v>827</v>
      </c>
      <c r="E451" s="8" t="s">
        <v>1381</v>
      </c>
      <c r="F451" s="4">
        <f t="shared" ref="F451" si="263">H451/1.25</f>
        <v>8.8000000000000007</v>
      </c>
      <c r="G451" s="4">
        <f t="shared" ref="G451" si="264">H451-F451</f>
        <v>2.1999999999999993</v>
      </c>
      <c r="H451" s="4">
        <v>11</v>
      </c>
      <c r="I451" s="5" t="s">
        <v>1381</v>
      </c>
      <c r="J451" s="4">
        <f t="shared" ref="J451" si="265">H451</f>
        <v>11</v>
      </c>
      <c r="K451" s="2"/>
      <c r="L451" s="2" t="s">
        <v>1382</v>
      </c>
    </row>
    <row r="452" spans="2:12" ht="27" customHeight="1" x14ac:dyDescent="0.25">
      <c r="B452" s="3" t="s">
        <v>1384</v>
      </c>
      <c r="C452" s="2" t="s">
        <v>400</v>
      </c>
      <c r="D452" s="1" t="s">
        <v>1385</v>
      </c>
      <c r="E452" s="8" t="s">
        <v>1376</v>
      </c>
      <c r="F452" s="4">
        <f t="shared" si="260"/>
        <v>35.344000000000001</v>
      </c>
      <c r="G452" s="4">
        <f t="shared" si="261"/>
        <v>8.8359999999999985</v>
      </c>
      <c r="H452" s="4">
        <v>44.18</v>
      </c>
      <c r="I452" s="5" t="s">
        <v>1381</v>
      </c>
      <c r="J452" s="4">
        <f t="shared" si="262"/>
        <v>44.18</v>
      </c>
      <c r="K452" s="2"/>
      <c r="L452" s="2" t="s">
        <v>1382</v>
      </c>
    </row>
    <row r="453" spans="2:12" ht="27" customHeight="1" x14ac:dyDescent="0.25">
      <c r="B453" s="3" t="s">
        <v>1386</v>
      </c>
      <c r="C453" s="2" t="s">
        <v>23</v>
      </c>
      <c r="D453" s="1" t="s">
        <v>1387</v>
      </c>
      <c r="E453" s="8" t="s">
        <v>1381</v>
      </c>
      <c r="F453" s="4">
        <v>41.8</v>
      </c>
      <c r="G453" s="4">
        <f t="shared" ref="G453:G511" si="266">H453-F453</f>
        <v>2.0900000000000034</v>
      </c>
      <c r="H453" s="4">
        <v>43.89</v>
      </c>
      <c r="I453" s="5" t="s">
        <v>1381</v>
      </c>
      <c r="J453" s="4">
        <f t="shared" ref="J453:J511" si="267">H453</f>
        <v>43.89</v>
      </c>
      <c r="K453" s="2"/>
      <c r="L453" s="2" t="s">
        <v>1382</v>
      </c>
    </row>
    <row r="454" spans="2:12" ht="27" customHeight="1" x14ac:dyDescent="0.25">
      <c r="B454" s="3" t="s">
        <v>1390</v>
      </c>
      <c r="C454" s="2" t="s">
        <v>73</v>
      </c>
      <c r="D454" s="1" t="s">
        <v>794</v>
      </c>
      <c r="E454" s="8" t="s">
        <v>1389</v>
      </c>
      <c r="F454" s="4">
        <v>75.84</v>
      </c>
      <c r="G454" s="4">
        <f t="shared" si="266"/>
        <v>3.789999999999992</v>
      </c>
      <c r="H454" s="4">
        <v>79.63</v>
      </c>
      <c r="I454" s="5" t="s">
        <v>1389</v>
      </c>
      <c r="J454" s="4">
        <f t="shared" si="267"/>
        <v>79.63</v>
      </c>
      <c r="K454" s="2"/>
      <c r="L454" s="2" t="s">
        <v>1382</v>
      </c>
    </row>
    <row r="455" spans="2:12" ht="27" customHeight="1" x14ac:dyDescent="0.25">
      <c r="B455" s="3" t="s">
        <v>1391</v>
      </c>
      <c r="C455" s="9" t="s">
        <v>791</v>
      </c>
      <c r="D455" s="1" t="s">
        <v>792</v>
      </c>
      <c r="E455" s="8" t="s">
        <v>1381</v>
      </c>
      <c r="F455" s="4">
        <v>10.62</v>
      </c>
      <c r="G455" s="4">
        <f t="shared" si="266"/>
        <v>0</v>
      </c>
      <c r="H455" s="4">
        <v>10.62</v>
      </c>
      <c r="I455" s="5" t="s">
        <v>1381</v>
      </c>
      <c r="J455" s="4">
        <f t="shared" si="267"/>
        <v>10.62</v>
      </c>
      <c r="K455" s="2"/>
      <c r="L455" s="2" t="s">
        <v>1382</v>
      </c>
    </row>
    <row r="456" spans="2:12" ht="27" customHeight="1" x14ac:dyDescent="0.25">
      <c r="B456" s="3" t="s">
        <v>1392</v>
      </c>
      <c r="C456" s="2" t="s">
        <v>845</v>
      </c>
      <c r="D456" s="1" t="s">
        <v>854</v>
      </c>
      <c r="E456" s="8" t="s">
        <v>1393</v>
      </c>
      <c r="F456" s="4">
        <f t="shared" ref="F456:F461" si="268">H456/1.25</f>
        <v>39.823999999999998</v>
      </c>
      <c r="G456" s="4">
        <f t="shared" si="266"/>
        <v>9.9560000000000031</v>
      </c>
      <c r="H456" s="4">
        <v>49.78</v>
      </c>
      <c r="I456" s="5" t="s">
        <v>1389</v>
      </c>
      <c r="J456" s="4">
        <f t="shared" si="267"/>
        <v>49.78</v>
      </c>
      <c r="K456" s="2"/>
      <c r="L456" s="2" t="s">
        <v>1382</v>
      </c>
    </row>
    <row r="457" spans="2:12" ht="27" customHeight="1" x14ac:dyDescent="0.25">
      <c r="B457" s="3" t="s">
        <v>1394</v>
      </c>
      <c r="C457" s="2" t="s">
        <v>906</v>
      </c>
      <c r="D457" s="1" t="s">
        <v>907</v>
      </c>
      <c r="E457" s="8" t="s">
        <v>1374</v>
      </c>
      <c r="F457" s="4">
        <v>153.46</v>
      </c>
      <c r="G457" s="4">
        <f>H457-F457</f>
        <v>0</v>
      </c>
      <c r="H457" s="4">
        <v>153.46</v>
      </c>
      <c r="I457" s="5" t="s">
        <v>1389</v>
      </c>
      <c r="J457" s="4">
        <f>H457</f>
        <v>153.46</v>
      </c>
      <c r="K457" s="2"/>
      <c r="L457" s="2" t="s">
        <v>1382</v>
      </c>
    </row>
    <row r="458" spans="2:12" ht="27" customHeight="1" x14ac:dyDescent="0.25">
      <c r="B458" s="3" t="s">
        <v>1394</v>
      </c>
      <c r="C458" s="2" t="s">
        <v>1395</v>
      </c>
      <c r="D458" s="1" t="s">
        <v>907</v>
      </c>
      <c r="E458" s="8" t="s">
        <v>1374</v>
      </c>
      <c r="F458" s="4">
        <v>60</v>
      </c>
      <c r="G458" s="4">
        <f>H458-F458</f>
        <v>0</v>
      </c>
      <c r="H458" s="4">
        <v>60</v>
      </c>
      <c r="I458" s="5" t="s">
        <v>1389</v>
      </c>
      <c r="J458" s="4">
        <f>H458</f>
        <v>60</v>
      </c>
      <c r="K458" s="2"/>
      <c r="L458" s="2" t="s">
        <v>1382</v>
      </c>
    </row>
    <row r="459" spans="2:12" ht="27" customHeight="1" x14ac:dyDescent="0.25">
      <c r="B459" s="3" t="s">
        <v>1396</v>
      </c>
      <c r="C459" s="2" t="s">
        <v>906</v>
      </c>
      <c r="D459" s="1" t="s">
        <v>907</v>
      </c>
      <c r="E459" s="8" t="s">
        <v>1374</v>
      </c>
      <c r="F459" s="4">
        <v>153.46</v>
      </c>
      <c r="G459" s="4">
        <f>H459-F459</f>
        <v>0</v>
      </c>
      <c r="H459" s="4">
        <v>153.46</v>
      </c>
      <c r="I459" s="5" t="s">
        <v>1389</v>
      </c>
      <c r="J459" s="4">
        <f>H459</f>
        <v>153.46</v>
      </c>
      <c r="K459" s="2"/>
      <c r="L459" s="2" t="s">
        <v>1382</v>
      </c>
    </row>
    <row r="460" spans="2:12" ht="27" customHeight="1" x14ac:dyDescent="0.25">
      <c r="B460" s="3" t="s">
        <v>1396</v>
      </c>
      <c r="C460" s="2" t="s">
        <v>1395</v>
      </c>
      <c r="D460" s="1" t="s">
        <v>907</v>
      </c>
      <c r="E460" s="8" t="s">
        <v>1374</v>
      </c>
      <c r="F460" s="4">
        <v>60</v>
      </c>
      <c r="G460" s="4">
        <f>H460-F460</f>
        <v>0</v>
      </c>
      <c r="H460" s="4">
        <v>60</v>
      </c>
      <c r="I460" s="5" t="s">
        <v>1389</v>
      </c>
      <c r="J460" s="4">
        <f>H460</f>
        <v>60</v>
      </c>
      <c r="K460" s="2"/>
      <c r="L460" s="2" t="s">
        <v>1382</v>
      </c>
    </row>
    <row r="461" spans="2:12" ht="27" customHeight="1" x14ac:dyDescent="0.25">
      <c r="B461" s="3" t="s">
        <v>1397</v>
      </c>
      <c r="C461" s="2" t="s">
        <v>50</v>
      </c>
      <c r="D461" s="1" t="s">
        <v>832</v>
      </c>
      <c r="E461" s="8" t="s">
        <v>1389</v>
      </c>
      <c r="F461" s="4">
        <f t="shared" si="268"/>
        <v>4.8879999999999999</v>
      </c>
      <c r="G461" s="4">
        <f t="shared" si="266"/>
        <v>1.2220000000000004</v>
      </c>
      <c r="H461" s="4">
        <v>6.11</v>
      </c>
      <c r="I461" s="5" t="s">
        <v>1389</v>
      </c>
      <c r="J461" s="4">
        <f t="shared" si="267"/>
        <v>6.11</v>
      </c>
      <c r="K461" s="2"/>
      <c r="L461" s="2" t="s">
        <v>1382</v>
      </c>
    </row>
    <row r="462" spans="2:12" ht="27" customHeight="1" x14ac:dyDescent="0.25">
      <c r="B462" s="3" t="s">
        <v>1397</v>
      </c>
      <c r="C462" s="2" t="s">
        <v>20</v>
      </c>
      <c r="D462" s="1" t="s">
        <v>832</v>
      </c>
      <c r="E462" s="8" t="s">
        <v>1389</v>
      </c>
      <c r="F462" s="4">
        <f t="shared" ref="F462" si="269">H462/1.25</f>
        <v>23.295999999999999</v>
      </c>
      <c r="G462" s="4">
        <f t="shared" ref="G462" si="270">H462-F462</f>
        <v>5.8240000000000016</v>
      </c>
      <c r="H462" s="4">
        <v>29.12</v>
      </c>
      <c r="I462" s="5" t="s">
        <v>1389</v>
      </c>
      <c r="J462" s="4">
        <f t="shared" ref="J462" si="271">H462</f>
        <v>29.12</v>
      </c>
      <c r="K462" s="2"/>
      <c r="L462" s="2" t="s">
        <v>1382</v>
      </c>
    </row>
    <row r="463" spans="2:12" ht="27" customHeight="1" x14ac:dyDescent="0.25">
      <c r="B463" s="3" t="s">
        <v>1398</v>
      </c>
      <c r="C463" s="2" t="s">
        <v>10</v>
      </c>
      <c r="D463" s="1" t="s">
        <v>1080</v>
      </c>
      <c r="E463" s="8" t="s">
        <v>1389</v>
      </c>
      <c r="F463" s="4">
        <v>72</v>
      </c>
      <c r="G463" s="4">
        <f t="shared" si="266"/>
        <v>0</v>
      </c>
      <c r="H463" s="4">
        <v>72</v>
      </c>
      <c r="I463" s="5" t="s">
        <v>1389</v>
      </c>
      <c r="J463" s="4">
        <f t="shared" si="267"/>
        <v>72</v>
      </c>
      <c r="K463" s="2"/>
      <c r="L463" s="2" t="s">
        <v>1382</v>
      </c>
    </row>
    <row r="464" spans="2:12" ht="27" customHeight="1" x14ac:dyDescent="0.25">
      <c r="B464" s="3" t="s">
        <v>1399</v>
      </c>
      <c r="C464" s="2" t="s">
        <v>50</v>
      </c>
      <c r="D464" s="1" t="s">
        <v>1400</v>
      </c>
      <c r="E464" s="8" t="s">
        <v>1319</v>
      </c>
      <c r="F464" s="4">
        <f t="shared" ref="F464:F472" si="272">H464/1.25</f>
        <v>1097.8</v>
      </c>
      <c r="G464" s="4">
        <f t="shared" ref="G464:G472" si="273">H464-F464</f>
        <v>274.45000000000005</v>
      </c>
      <c r="H464" s="4">
        <v>1372.25</v>
      </c>
      <c r="I464" s="5" t="s">
        <v>1319</v>
      </c>
      <c r="J464" s="4">
        <f t="shared" ref="J464:J472" si="274">H464</f>
        <v>1372.25</v>
      </c>
      <c r="K464" s="2"/>
      <c r="L464" s="2" t="s">
        <v>1382</v>
      </c>
    </row>
    <row r="465" spans="2:12" ht="27" customHeight="1" x14ac:dyDescent="0.25">
      <c r="B465" s="1" t="s">
        <v>630</v>
      </c>
      <c r="C465" s="2" t="s">
        <v>631</v>
      </c>
      <c r="D465" s="1" t="s">
        <v>632</v>
      </c>
      <c r="E465" s="3" t="s">
        <v>1340</v>
      </c>
      <c r="F465" s="4">
        <f t="shared" si="272"/>
        <v>1260.8719999999998</v>
      </c>
      <c r="G465" s="4">
        <f t="shared" si="273"/>
        <v>315.21800000000007</v>
      </c>
      <c r="H465" s="4">
        <v>1576.09</v>
      </c>
      <c r="I465" s="5" t="s">
        <v>1321</v>
      </c>
      <c r="J465" s="4">
        <f t="shared" si="274"/>
        <v>1576.09</v>
      </c>
      <c r="K465" s="2"/>
      <c r="L465" s="2" t="s">
        <v>1382</v>
      </c>
    </row>
    <row r="466" spans="2:12" ht="27" customHeight="1" x14ac:dyDescent="0.25">
      <c r="B466" s="3" t="s">
        <v>1402</v>
      </c>
      <c r="C466" s="2" t="s">
        <v>50</v>
      </c>
      <c r="D466" s="1" t="s">
        <v>832</v>
      </c>
      <c r="E466" s="8" t="s">
        <v>1403</v>
      </c>
      <c r="F466" s="4">
        <f>H466/1.25</f>
        <v>932.6</v>
      </c>
      <c r="G466" s="4">
        <f>H466-F466</f>
        <v>233.14999999999998</v>
      </c>
      <c r="H466" s="4">
        <v>1165.75</v>
      </c>
      <c r="I466" s="5" t="s">
        <v>1403</v>
      </c>
      <c r="J466" s="4">
        <f>H466</f>
        <v>1165.75</v>
      </c>
      <c r="K466" s="2"/>
      <c r="L466" s="2" t="s">
        <v>1382</v>
      </c>
    </row>
    <row r="467" spans="2:12" ht="27" customHeight="1" x14ac:dyDescent="0.25">
      <c r="B467" s="3" t="s">
        <v>1404</v>
      </c>
      <c r="C467" s="2" t="s">
        <v>1405</v>
      </c>
      <c r="D467" s="1" t="s">
        <v>1406</v>
      </c>
      <c r="E467" s="8" t="s">
        <v>1407</v>
      </c>
      <c r="F467" s="4">
        <v>1510</v>
      </c>
      <c r="G467" s="4">
        <f t="shared" si="273"/>
        <v>0</v>
      </c>
      <c r="H467" s="4">
        <v>1510</v>
      </c>
      <c r="I467" s="5" t="s">
        <v>1407</v>
      </c>
      <c r="J467" s="4">
        <f t="shared" si="274"/>
        <v>1510</v>
      </c>
      <c r="K467" s="2"/>
      <c r="L467" s="2" t="s">
        <v>1382</v>
      </c>
    </row>
    <row r="468" spans="2:12" ht="27" customHeight="1" x14ac:dyDescent="0.25">
      <c r="B468" s="1" t="s">
        <v>630</v>
      </c>
      <c r="C468" s="2" t="s">
        <v>631</v>
      </c>
      <c r="D468" s="1" t="s">
        <v>632</v>
      </c>
      <c r="E468" s="3" t="s">
        <v>1360</v>
      </c>
      <c r="F468" s="4">
        <f t="shared" ref="F468" si="275">H468/1.25</f>
        <v>1260.8719999999998</v>
      </c>
      <c r="G468" s="4">
        <f t="shared" ref="G468" si="276">H468-F468</f>
        <v>315.21800000000007</v>
      </c>
      <c r="H468" s="4">
        <v>1576.09</v>
      </c>
      <c r="I468" s="5" t="s">
        <v>1361</v>
      </c>
      <c r="J468" s="4">
        <f t="shared" ref="J468" si="277">H468</f>
        <v>1576.09</v>
      </c>
      <c r="K468" s="2"/>
      <c r="L468" s="2" t="s">
        <v>1382</v>
      </c>
    </row>
    <row r="469" spans="2:12" ht="27" customHeight="1" x14ac:dyDescent="0.25">
      <c r="B469" s="3" t="s">
        <v>1408</v>
      </c>
      <c r="C469" s="2" t="s">
        <v>1409</v>
      </c>
      <c r="D469" s="1" t="s">
        <v>1410</v>
      </c>
      <c r="E469" s="8" t="s">
        <v>1401</v>
      </c>
      <c r="F469" s="4">
        <f t="shared" si="272"/>
        <v>379.26400000000001</v>
      </c>
      <c r="G469" s="4">
        <f t="shared" si="273"/>
        <v>94.815999999999974</v>
      </c>
      <c r="H469" s="4">
        <v>474.08</v>
      </c>
      <c r="I469" s="5" t="s">
        <v>1393</v>
      </c>
      <c r="J469" s="4">
        <f t="shared" si="274"/>
        <v>474.08</v>
      </c>
      <c r="K469" s="2"/>
      <c r="L469" s="2" t="s">
        <v>1382</v>
      </c>
    </row>
    <row r="470" spans="2:12" ht="27" customHeight="1" x14ac:dyDescent="0.25">
      <c r="B470" s="3" t="s">
        <v>1411</v>
      </c>
      <c r="C470" s="2" t="s">
        <v>1412</v>
      </c>
      <c r="D470" s="1" t="s">
        <v>1413</v>
      </c>
      <c r="E470" s="8" t="s">
        <v>1361</v>
      </c>
      <c r="F470" s="4">
        <f t="shared" si="272"/>
        <v>6980</v>
      </c>
      <c r="G470" s="4">
        <f t="shared" si="273"/>
        <v>1745</v>
      </c>
      <c r="H470" s="4">
        <v>8725</v>
      </c>
      <c r="I470" s="5" t="s">
        <v>1361</v>
      </c>
      <c r="J470" s="4">
        <f t="shared" si="274"/>
        <v>8725</v>
      </c>
      <c r="K470" s="2"/>
      <c r="L470" s="2" t="s">
        <v>1382</v>
      </c>
    </row>
    <row r="471" spans="2:12" ht="27" customHeight="1" x14ac:dyDescent="0.25">
      <c r="B471" s="1" t="s">
        <v>52</v>
      </c>
      <c r="C471" s="2" t="s">
        <v>53</v>
      </c>
      <c r="D471" s="1" t="s">
        <v>54</v>
      </c>
      <c r="E471" s="3" t="s">
        <v>1381</v>
      </c>
      <c r="F471" s="4">
        <f t="shared" si="272"/>
        <v>130</v>
      </c>
      <c r="G471" s="4">
        <f t="shared" si="273"/>
        <v>32.5</v>
      </c>
      <c r="H471" s="4">
        <v>162.5</v>
      </c>
      <c r="I471" s="5" t="s">
        <v>1389</v>
      </c>
      <c r="J471" s="4">
        <f t="shared" si="274"/>
        <v>162.5</v>
      </c>
      <c r="K471" s="2"/>
      <c r="L471" s="2" t="s">
        <v>1382</v>
      </c>
    </row>
    <row r="472" spans="2:12" ht="27" customHeight="1" x14ac:dyDescent="0.25">
      <c r="B472" s="3" t="s">
        <v>1414</v>
      </c>
      <c r="C472" s="2" t="s">
        <v>818</v>
      </c>
      <c r="D472" s="1" t="s">
        <v>1281</v>
      </c>
      <c r="E472" s="8" t="s">
        <v>1361</v>
      </c>
      <c r="F472" s="4">
        <f t="shared" si="272"/>
        <v>1223.752</v>
      </c>
      <c r="G472" s="4">
        <f t="shared" si="273"/>
        <v>305.9380000000001</v>
      </c>
      <c r="H472" s="4">
        <v>1529.69</v>
      </c>
      <c r="I472" s="5" t="s">
        <v>1393</v>
      </c>
      <c r="J472" s="4">
        <f t="shared" si="274"/>
        <v>1529.69</v>
      </c>
      <c r="K472" s="2"/>
      <c r="L472" s="2" t="s">
        <v>1382</v>
      </c>
    </row>
    <row r="473" spans="2:12" ht="27" customHeight="1" x14ac:dyDescent="0.25">
      <c r="B473" s="3" t="s">
        <v>1414</v>
      </c>
      <c r="C473" s="2" t="s">
        <v>75</v>
      </c>
      <c r="D473" s="1" t="s">
        <v>1281</v>
      </c>
      <c r="E473" s="8" t="s">
        <v>1361</v>
      </c>
      <c r="F473" s="4">
        <f t="shared" ref="F473:F474" si="278">H473/1.25</f>
        <v>401.44</v>
      </c>
      <c r="G473" s="4">
        <f t="shared" ref="G473:G474" si="279">H473-F473</f>
        <v>100.36000000000001</v>
      </c>
      <c r="H473" s="4">
        <v>501.8</v>
      </c>
      <c r="I473" s="5" t="s">
        <v>1393</v>
      </c>
      <c r="J473" s="4">
        <f t="shared" ref="J473:J474" si="280">H473</f>
        <v>501.8</v>
      </c>
      <c r="K473" s="2"/>
      <c r="L473" s="2" t="s">
        <v>1382</v>
      </c>
    </row>
    <row r="474" spans="2:12" ht="27" customHeight="1" x14ac:dyDescent="0.25">
      <c r="B474" s="3" t="s">
        <v>1415</v>
      </c>
      <c r="C474" s="2" t="s">
        <v>818</v>
      </c>
      <c r="D474" s="1" t="s">
        <v>1281</v>
      </c>
      <c r="E474" s="8" t="s">
        <v>1393</v>
      </c>
      <c r="F474" s="4">
        <f t="shared" si="278"/>
        <v>180</v>
      </c>
      <c r="G474" s="4">
        <f t="shared" si="279"/>
        <v>45</v>
      </c>
      <c r="H474" s="4">
        <v>225</v>
      </c>
      <c r="I474" s="5" t="s">
        <v>1416</v>
      </c>
      <c r="J474" s="4">
        <f t="shared" si="280"/>
        <v>225</v>
      </c>
      <c r="K474" s="2"/>
      <c r="L474" s="2" t="s">
        <v>1382</v>
      </c>
    </row>
    <row r="475" spans="2:12" ht="27" customHeight="1" x14ac:dyDescent="0.25">
      <c r="B475" s="3" t="s">
        <v>1415</v>
      </c>
      <c r="C475" s="2" t="s">
        <v>75</v>
      </c>
      <c r="D475" s="1" t="s">
        <v>1281</v>
      </c>
      <c r="E475" s="8" t="s">
        <v>1393</v>
      </c>
      <c r="F475" s="4">
        <f t="shared" ref="F475" si="281">H475/1.25</f>
        <v>18.96</v>
      </c>
      <c r="G475" s="4">
        <f t="shared" ref="G475" si="282">H475-F475</f>
        <v>4.7399999999999984</v>
      </c>
      <c r="H475" s="4">
        <v>23.7</v>
      </c>
      <c r="I475" s="5" t="s">
        <v>1416</v>
      </c>
      <c r="J475" s="4">
        <f t="shared" ref="J475" si="283">H475</f>
        <v>23.7</v>
      </c>
      <c r="K475" s="2"/>
      <c r="L475" s="2" t="s">
        <v>1382</v>
      </c>
    </row>
    <row r="476" spans="2:12" ht="27" customHeight="1" x14ac:dyDescent="0.25">
      <c r="B476" s="3" t="s">
        <v>1417</v>
      </c>
      <c r="C476" s="2" t="s">
        <v>83</v>
      </c>
      <c r="D476" s="1" t="s">
        <v>1418</v>
      </c>
      <c r="E476" s="8" t="s">
        <v>1361</v>
      </c>
      <c r="F476" s="4">
        <f t="shared" ref="F476:F510" si="284">H476/1.25</f>
        <v>87.432000000000002</v>
      </c>
      <c r="G476" s="4">
        <f t="shared" si="266"/>
        <v>21.858000000000004</v>
      </c>
      <c r="H476" s="4">
        <v>109.29</v>
      </c>
      <c r="I476" s="5" t="s">
        <v>1381</v>
      </c>
      <c r="J476" s="4">
        <f t="shared" si="267"/>
        <v>109.29</v>
      </c>
      <c r="K476" s="2"/>
      <c r="L476" s="2" t="s">
        <v>1382</v>
      </c>
    </row>
    <row r="477" spans="2:12" ht="27" customHeight="1" x14ac:dyDescent="0.25">
      <c r="B477" s="3" t="s">
        <v>1419</v>
      </c>
      <c r="C477" s="2" t="s">
        <v>73</v>
      </c>
      <c r="D477" s="1" t="s">
        <v>794</v>
      </c>
      <c r="E477" s="8" t="s">
        <v>1420</v>
      </c>
      <c r="F477" s="4">
        <v>126.17</v>
      </c>
      <c r="G477" s="4">
        <f t="shared" si="266"/>
        <v>6.3099999999999881</v>
      </c>
      <c r="H477" s="4">
        <v>132.47999999999999</v>
      </c>
      <c r="I477" s="5" t="s">
        <v>1421</v>
      </c>
      <c r="J477" s="4">
        <f t="shared" si="267"/>
        <v>132.47999999999999</v>
      </c>
      <c r="K477" s="2"/>
      <c r="L477" s="2" t="s">
        <v>1382</v>
      </c>
    </row>
    <row r="478" spans="2:12" ht="27" customHeight="1" x14ac:dyDescent="0.25">
      <c r="B478" s="3" t="s">
        <v>1422</v>
      </c>
      <c r="C478" s="2" t="s">
        <v>13</v>
      </c>
      <c r="D478" s="1" t="s">
        <v>48</v>
      </c>
      <c r="E478" s="8" t="s">
        <v>1393</v>
      </c>
      <c r="F478" s="4">
        <v>515</v>
      </c>
      <c r="G478" s="4">
        <f t="shared" si="266"/>
        <v>99.25</v>
      </c>
      <c r="H478" s="4">
        <v>614.25</v>
      </c>
      <c r="I478" s="5" t="s">
        <v>1416</v>
      </c>
      <c r="J478" s="4">
        <f t="shared" si="267"/>
        <v>614.25</v>
      </c>
      <c r="K478" s="2"/>
      <c r="L478" s="2" t="s">
        <v>1382</v>
      </c>
    </row>
    <row r="479" spans="2:12" ht="27" customHeight="1" x14ac:dyDescent="0.25">
      <c r="B479" s="3" t="s">
        <v>1422</v>
      </c>
      <c r="C479" s="2" t="s">
        <v>15</v>
      </c>
      <c r="D479" s="1" t="s">
        <v>48</v>
      </c>
      <c r="E479" s="8" t="s">
        <v>1393</v>
      </c>
      <c r="F479" s="4">
        <f t="shared" si="284"/>
        <v>600</v>
      </c>
      <c r="G479" s="4">
        <f t="shared" ref="G479" si="285">H479-F479</f>
        <v>150</v>
      </c>
      <c r="H479" s="4">
        <v>750</v>
      </c>
      <c r="I479" s="5" t="s">
        <v>1416</v>
      </c>
      <c r="J479" s="4">
        <f t="shared" ref="J479" si="286">H479</f>
        <v>750</v>
      </c>
      <c r="K479" s="2"/>
      <c r="L479" s="2" t="s">
        <v>1382</v>
      </c>
    </row>
    <row r="480" spans="2:12" ht="27" customHeight="1" x14ac:dyDescent="0.25">
      <c r="B480" s="3" t="s">
        <v>1423</v>
      </c>
      <c r="C480" s="2" t="s">
        <v>1424</v>
      </c>
      <c r="D480" s="1" t="s">
        <v>1328</v>
      </c>
      <c r="E480" s="8" t="s">
        <v>1294</v>
      </c>
      <c r="F480" s="4">
        <f t="shared" si="284"/>
        <v>576</v>
      </c>
      <c r="G480" s="4">
        <f t="shared" si="266"/>
        <v>144</v>
      </c>
      <c r="H480" s="4">
        <v>720</v>
      </c>
      <c r="I480" s="5" t="s">
        <v>1425</v>
      </c>
      <c r="J480" s="4">
        <f t="shared" si="267"/>
        <v>720</v>
      </c>
      <c r="K480" s="2"/>
      <c r="L480" s="2" t="s">
        <v>1382</v>
      </c>
    </row>
    <row r="481" spans="2:12" ht="27" customHeight="1" x14ac:dyDescent="0.25">
      <c r="B481" s="1" t="s">
        <v>55</v>
      </c>
      <c r="C481" s="2" t="s">
        <v>8</v>
      </c>
      <c r="D481" s="1" t="s">
        <v>56</v>
      </c>
      <c r="E481" s="3" t="s">
        <v>1425</v>
      </c>
      <c r="F481" s="4">
        <f t="shared" si="284"/>
        <v>79.632000000000005</v>
      </c>
      <c r="G481" s="4">
        <f t="shared" si="266"/>
        <v>19.908000000000001</v>
      </c>
      <c r="H481" s="4">
        <v>99.54</v>
      </c>
      <c r="I481" s="5" t="s">
        <v>1425</v>
      </c>
      <c r="J481" s="4">
        <f t="shared" si="267"/>
        <v>99.54</v>
      </c>
      <c r="K481" s="2"/>
      <c r="L481" s="2" t="s">
        <v>1382</v>
      </c>
    </row>
    <row r="482" spans="2:12" ht="27" customHeight="1" x14ac:dyDescent="0.25">
      <c r="B482" s="1" t="s">
        <v>1428</v>
      </c>
      <c r="C482" s="2" t="s">
        <v>73</v>
      </c>
      <c r="D482" s="1" t="s">
        <v>794</v>
      </c>
      <c r="E482" s="3" t="s">
        <v>1429</v>
      </c>
      <c r="F482" s="4">
        <v>36.1</v>
      </c>
      <c r="G482" s="4">
        <f t="shared" ref="G482:G509" si="287">H482-F482</f>
        <v>1.8099999999999952</v>
      </c>
      <c r="H482" s="4">
        <v>37.909999999999997</v>
      </c>
      <c r="I482" s="5" t="s">
        <v>1429</v>
      </c>
      <c r="J482" s="4">
        <f t="shared" ref="J482:J509" si="288">H482</f>
        <v>37.909999999999997</v>
      </c>
      <c r="K482" s="2"/>
      <c r="L482" s="2" t="s">
        <v>1382</v>
      </c>
    </row>
    <row r="483" spans="2:12" ht="27" customHeight="1" x14ac:dyDescent="0.25">
      <c r="B483" s="1" t="s">
        <v>1430</v>
      </c>
      <c r="C483" s="2" t="s">
        <v>81</v>
      </c>
      <c r="D483" s="1" t="s">
        <v>1431</v>
      </c>
      <c r="E483" s="3" t="s">
        <v>1420</v>
      </c>
      <c r="F483" s="4">
        <f t="shared" ref="F483:F509" si="289">H483/1.25</f>
        <v>56.248000000000005</v>
      </c>
      <c r="G483" s="4">
        <f t="shared" si="287"/>
        <v>14.061999999999998</v>
      </c>
      <c r="H483" s="4">
        <v>70.31</v>
      </c>
      <c r="I483" s="5" t="s">
        <v>1429</v>
      </c>
      <c r="J483" s="4">
        <f t="shared" si="288"/>
        <v>70.31</v>
      </c>
      <c r="K483" s="2"/>
      <c r="L483" s="2" t="s">
        <v>1382</v>
      </c>
    </row>
    <row r="484" spans="2:12" ht="27" customHeight="1" x14ac:dyDescent="0.25">
      <c r="B484" s="1" t="s">
        <v>1432</v>
      </c>
      <c r="C484" s="2" t="s">
        <v>10</v>
      </c>
      <c r="D484" s="1" t="s">
        <v>1433</v>
      </c>
      <c r="E484" s="3" t="s">
        <v>1434</v>
      </c>
      <c r="F484" s="4">
        <v>16.46</v>
      </c>
      <c r="G484" s="4">
        <f t="shared" si="287"/>
        <v>2.1400000000000006</v>
      </c>
      <c r="H484" s="4">
        <v>18.600000000000001</v>
      </c>
      <c r="I484" s="5" t="s">
        <v>1434</v>
      </c>
      <c r="J484" s="4">
        <f t="shared" si="288"/>
        <v>18.600000000000001</v>
      </c>
      <c r="K484" s="2"/>
      <c r="L484" s="2" t="s">
        <v>1382</v>
      </c>
    </row>
    <row r="485" spans="2:12" ht="27" customHeight="1" x14ac:dyDescent="0.25">
      <c r="B485" s="1" t="s">
        <v>1435</v>
      </c>
      <c r="C485" s="2" t="s">
        <v>15</v>
      </c>
      <c r="D485" s="1" t="s">
        <v>74</v>
      </c>
      <c r="E485" s="3" t="s">
        <v>1420</v>
      </c>
      <c r="F485" s="4">
        <f t="shared" si="289"/>
        <v>17.167999999999999</v>
      </c>
      <c r="G485" s="4">
        <f t="shared" si="287"/>
        <v>4.2920000000000016</v>
      </c>
      <c r="H485" s="4">
        <v>21.46</v>
      </c>
      <c r="I485" s="5" t="s">
        <v>1436</v>
      </c>
      <c r="J485" s="4">
        <f t="shared" si="288"/>
        <v>21.46</v>
      </c>
      <c r="K485" s="2"/>
      <c r="L485" s="2" t="s">
        <v>1382</v>
      </c>
    </row>
    <row r="486" spans="2:12" ht="27" customHeight="1" x14ac:dyDescent="0.25">
      <c r="B486" s="1" t="s">
        <v>1435</v>
      </c>
      <c r="C486" s="2" t="s">
        <v>73</v>
      </c>
      <c r="D486" s="1" t="s">
        <v>74</v>
      </c>
      <c r="E486" s="3" t="s">
        <v>1420</v>
      </c>
      <c r="F486" s="4">
        <f t="shared" ref="F486" si="290">H486/1.25</f>
        <v>554.78399999999999</v>
      </c>
      <c r="G486" s="4">
        <f t="shared" ref="G486" si="291">H486-F486</f>
        <v>138.69600000000003</v>
      </c>
      <c r="H486" s="4">
        <v>693.48</v>
      </c>
      <c r="I486" s="5" t="s">
        <v>1436</v>
      </c>
      <c r="J486" s="4">
        <f t="shared" ref="J486" si="292">H486</f>
        <v>693.48</v>
      </c>
      <c r="K486" s="2"/>
      <c r="L486" s="2" t="s">
        <v>1382</v>
      </c>
    </row>
    <row r="487" spans="2:12" ht="27" customHeight="1" x14ac:dyDescent="0.25">
      <c r="B487" s="1" t="s">
        <v>1437</v>
      </c>
      <c r="C487" s="2" t="s">
        <v>73</v>
      </c>
      <c r="D487" s="1" t="s">
        <v>794</v>
      </c>
      <c r="E487" s="3" t="s">
        <v>1438</v>
      </c>
      <c r="F487" s="4">
        <v>120.6</v>
      </c>
      <c r="G487" s="4">
        <f t="shared" si="287"/>
        <v>6.0300000000000011</v>
      </c>
      <c r="H487" s="4">
        <v>126.63</v>
      </c>
      <c r="I487" s="5" t="s">
        <v>1439</v>
      </c>
      <c r="J487" s="4">
        <f t="shared" si="288"/>
        <v>126.63</v>
      </c>
      <c r="K487" s="2"/>
      <c r="L487" s="2" t="s">
        <v>1382</v>
      </c>
    </row>
    <row r="488" spans="2:12" ht="27" customHeight="1" x14ac:dyDescent="0.25">
      <c r="B488" s="1" t="s">
        <v>1440</v>
      </c>
      <c r="C488" s="2" t="s">
        <v>20</v>
      </c>
      <c r="D488" s="1" t="s">
        <v>1441</v>
      </c>
      <c r="E488" s="3" t="s">
        <v>1429</v>
      </c>
      <c r="F488" s="4">
        <f t="shared" si="289"/>
        <v>280</v>
      </c>
      <c r="G488" s="4">
        <f t="shared" si="287"/>
        <v>70</v>
      </c>
      <c r="H488" s="4">
        <v>350</v>
      </c>
      <c r="I488" s="5" t="s">
        <v>1439</v>
      </c>
      <c r="J488" s="4">
        <f t="shared" si="288"/>
        <v>350</v>
      </c>
      <c r="K488" s="2"/>
      <c r="L488" s="2" t="s">
        <v>1382</v>
      </c>
    </row>
    <row r="489" spans="2:12" ht="27" customHeight="1" x14ac:dyDescent="0.25">
      <c r="B489" s="1" t="s">
        <v>1442</v>
      </c>
      <c r="C489" s="2" t="s">
        <v>715</v>
      </c>
      <c r="D489" s="1" t="s">
        <v>828</v>
      </c>
      <c r="E489" s="3" t="s">
        <v>1361</v>
      </c>
      <c r="F489" s="4">
        <f>H489/1.25</f>
        <v>26.080000000000002</v>
      </c>
      <c r="G489" s="4">
        <f t="shared" ref="G489:G508" si="293">H489-F489</f>
        <v>6.52</v>
      </c>
      <c r="H489" s="4">
        <v>32.6</v>
      </c>
      <c r="I489" s="5" t="s">
        <v>1361</v>
      </c>
      <c r="J489" s="4">
        <f t="shared" ref="J489:J508" si="294">H489</f>
        <v>32.6</v>
      </c>
      <c r="K489" s="2"/>
      <c r="L489" s="2" t="s">
        <v>1382</v>
      </c>
    </row>
    <row r="490" spans="2:12" ht="27" customHeight="1" x14ac:dyDescent="0.25">
      <c r="B490" s="1" t="s">
        <v>1443</v>
      </c>
      <c r="C490" s="2" t="s">
        <v>728</v>
      </c>
      <c r="D490" s="1" t="s">
        <v>832</v>
      </c>
      <c r="E490" s="3" t="s">
        <v>1439</v>
      </c>
      <c r="F490" s="4">
        <f>H490/1.25</f>
        <v>21.44</v>
      </c>
      <c r="G490" s="4">
        <f t="shared" si="293"/>
        <v>5.3599999999999994</v>
      </c>
      <c r="H490" s="4">
        <v>26.8</v>
      </c>
      <c r="I490" s="5" t="s">
        <v>1439</v>
      </c>
      <c r="J490" s="4">
        <f t="shared" si="294"/>
        <v>26.8</v>
      </c>
      <c r="K490" s="2"/>
      <c r="L490" s="2" t="s">
        <v>1382</v>
      </c>
    </row>
    <row r="491" spans="2:12" ht="27" customHeight="1" x14ac:dyDescent="0.25">
      <c r="B491" s="1" t="s">
        <v>195</v>
      </c>
      <c r="C491" s="2" t="s">
        <v>916</v>
      </c>
      <c r="D491" s="1" t="s">
        <v>917</v>
      </c>
      <c r="E491" s="3" t="s">
        <v>1444</v>
      </c>
      <c r="F491" s="4">
        <v>413.9</v>
      </c>
      <c r="G491" s="4">
        <f t="shared" si="293"/>
        <v>0</v>
      </c>
      <c r="H491" s="4">
        <v>413.9</v>
      </c>
      <c r="I491" s="5" t="s">
        <v>1444</v>
      </c>
      <c r="J491" s="4">
        <f t="shared" si="294"/>
        <v>413.9</v>
      </c>
      <c r="K491" s="2"/>
      <c r="L491" s="2" t="s">
        <v>1382</v>
      </c>
    </row>
    <row r="492" spans="2:12" ht="27" customHeight="1" x14ac:dyDescent="0.25">
      <c r="B492" s="3" t="s">
        <v>1445</v>
      </c>
      <c r="C492" s="2" t="s">
        <v>12</v>
      </c>
      <c r="D492" s="1" t="s">
        <v>863</v>
      </c>
      <c r="E492" s="8" t="s">
        <v>1393</v>
      </c>
      <c r="F492" s="4">
        <v>3041.11</v>
      </c>
      <c r="G492" s="4">
        <f t="shared" si="293"/>
        <v>594.73</v>
      </c>
      <c r="H492" s="4">
        <v>3635.84</v>
      </c>
      <c r="I492" s="5" t="s">
        <v>1439</v>
      </c>
      <c r="J492" s="4">
        <f t="shared" si="294"/>
        <v>3635.84</v>
      </c>
      <c r="K492" s="2"/>
      <c r="L492" s="2" t="s">
        <v>1382</v>
      </c>
    </row>
    <row r="493" spans="2:12" ht="27" customHeight="1" x14ac:dyDescent="0.25">
      <c r="B493" s="3" t="s">
        <v>1445</v>
      </c>
      <c r="C493" s="2" t="s">
        <v>13</v>
      </c>
      <c r="D493" s="1" t="s">
        <v>863</v>
      </c>
      <c r="E493" s="8" t="s">
        <v>1393</v>
      </c>
      <c r="F493" s="4">
        <f>H493/1.25</f>
        <v>41.8</v>
      </c>
      <c r="G493" s="4">
        <f t="shared" si="293"/>
        <v>10.450000000000003</v>
      </c>
      <c r="H493" s="4">
        <v>52.25</v>
      </c>
      <c r="I493" s="5" t="s">
        <v>1439</v>
      </c>
      <c r="J493" s="4">
        <f t="shared" si="294"/>
        <v>52.25</v>
      </c>
      <c r="K493" s="2"/>
      <c r="L493" s="2" t="s">
        <v>1382</v>
      </c>
    </row>
    <row r="494" spans="2:12" ht="27" customHeight="1" x14ac:dyDescent="0.25">
      <c r="B494" s="3" t="s">
        <v>1445</v>
      </c>
      <c r="C494" s="2" t="s">
        <v>14</v>
      </c>
      <c r="D494" s="1" t="s">
        <v>863</v>
      </c>
      <c r="E494" s="8" t="s">
        <v>1393</v>
      </c>
      <c r="F494" s="4">
        <f>H494/1.25</f>
        <v>144.32</v>
      </c>
      <c r="G494" s="4">
        <f t="shared" si="293"/>
        <v>36.080000000000013</v>
      </c>
      <c r="H494" s="4">
        <v>180.4</v>
      </c>
      <c r="I494" s="5" t="s">
        <v>1439</v>
      </c>
      <c r="J494" s="4">
        <f t="shared" si="294"/>
        <v>180.4</v>
      </c>
      <c r="K494" s="2"/>
      <c r="L494" s="2" t="s">
        <v>1382</v>
      </c>
    </row>
    <row r="495" spans="2:12" ht="27" customHeight="1" x14ac:dyDescent="0.25">
      <c r="B495" s="3" t="s">
        <v>1445</v>
      </c>
      <c r="C495" s="2" t="s">
        <v>73</v>
      </c>
      <c r="D495" s="1" t="s">
        <v>863</v>
      </c>
      <c r="E495" s="8" t="s">
        <v>1393</v>
      </c>
      <c r="F495" s="4">
        <v>10.49</v>
      </c>
      <c r="G495" s="4">
        <f t="shared" si="293"/>
        <v>0.51999999999999957</v>
      </c>
      <c r="H495" s="4">
        <v>11.01</v>
      </c>
      <c r="I495" s="5" t="s">
        <v>1439</v>
      </c>
      <c r="J495" s="4">
        <f t="shared" si="294"/>
        <v>11.01</v>
      </c>
      <c r="K495" s="2"/>
      <c r="L495" s="2" t="s">
        <v>1382</v>
      </c>
    </row>
    <row r="496" spans="2:12" ht="27" customHeight="1" x14ac:dyDescent="0.25">
      <c r="B496" s="3" t="s">
        <v>1446</v>
      </c>
      <c r="C496" s="2" t="s">
        <v>79</v>
      </c>
      <c r="D496" s="1" t="s">
        <v>808</v>
      </c>
      <c r="E496" s="8" t="s">
        <v>1389</v>
      </c>
      <c r="F496" s="4">
        <f t="shared" ref="F496:F508" si="295">H496/1.25</f>
        <v>21.904</v>
      </c>
      <c r="G496" s="4">
        <f t="shared" si="293"/>
        <v>5.4759999999999991</v>
      </c>
      <c r="H496" s="4">
        <v>27.38</v>
      </c>
      <c r="I496" s="5" t="s">
        <v>1447</v>
      </c>
      <c r="J496" s="4">
        <f t="shared" si="294"/>
        <v>27.38</v>
      </c>
      <c r="K496" s="2"/>
      <c r="L496" s="2" t="s">
        <v>1382</v>
      </c>
    </row>
    <row r="497" spans="2:12" ht="27" customHeight="1" x14ac:dyDescent="0.25">
      <c r="B497" s="3" t="s">
        <v>1448</v>
      </c>
      <c r="C497" s="2" t="s">
        <v>93</v>
      </c>
      <c r="D497" s="1" t="s">
        <v>808</v>
      </c>
      <c r="E497" s="8" t="s">
        <v>1376</v>
      </c>
      <c r="F497" s="4">
        <f t="shared" si="295"/>
        <v>224.36799999999999</v>
      </c>
      <c r="G497" s="4">
        <f t="shared" si="293"/>
        <v>56.091999999999985</v>
      </c>
      <c r="H497" s="4">
        <v>280.45999999999998</v>
      </c>
      <c r="I497" s="5" t="s">
        <v>1447</v>
      </c>
      <c r="J497" s="4">
        <f t="shared" si="294"/>
        <v>280.45999999999998</v>
      </c>
      <c r="K497" s="2"/>
      <c r="L497" s="2" t="s">
        <v>1382</v>
      </c>
    </row>
    <row r="498" spans="2:12" ht="27" customHeight="1" x14ac:dyDescent="0.25">
      <c r="B498" s="3" t="s">
        <v>1448</v>
      </c>
      <c r="C498" s="2" t="s">
        <v>535</v>
      </c>
      <c r="D498" s="1" t="s">
        <v>808</v>
      </c>
      <c r="E498" s="8" t="s">
        <v>1376</v>
      </c>
      <c r="F498" s="4">
        <f t="shared" si="295"/>
        <v>22.6</v>
      </c>
      <c r="G498" s="4">
        <f t="shared" si="293"/>
        <v>5.6499999999999986</v>
      </c>
      <c r="H498" s="4">
        <v>28.25</v>
      </c>
      <c r="I498" s="5" t="s">
        <v>1447</v>
      </c>
      <c r="J498" s="4">
        <f t="shared" si="294"/>
        <v>28.25</v>
      </c>
      <c r="K498" s="2"/>
      <c r="L498" s="2" t="s">
        <v>1382</v>
      </c>
    </row>
    <row r="499" spans="2:12" ht="27" customHeight="1" x14ac:dyDescent="0.25">
      <c r="B499" s="3" t="s">
        <v>1449</v>
      </c>
      <c r="C499" s="2" t="s">
        <v>93</v>
      </c>
      <c r="D499" s="1" t="s">
        <v>808</v>
      </c>
      <c r="E499" s="8" t="s">
        <v>1416</v>
      </c>
      <c r="F499" s="4">
        <f t="shared" si="295"/>
        <v>31.368000000000002</v>
      </c>
      <c r="G499" s="4">
        <f t="shared" si="293"/>
        <v>7.8419999999999987</v>
      </c>
      <c r="H499" s="4">
        <v>39.21</v>
      </c>
      <c r="I499" s="5" t="s">
        <v>1447</v>
      </c>
      <c r="J499" s="4">
        <f t="shared" si="294"/>
        <v>39.21</v>
      </c>
      <c r="K499" s="2"/>
      <c r="L499" s="2" t="s">
        <v>1382</v>
      </c>
    </row>
    <row r="500" spans="2:12" ht="27" customHeight="1" x14ac:dyDescent="0.25">
      <c r="B500" s="3" t="s">
        <v>1449</v>
      </c>
      <c r="C500" s="2" t="s">
        <v>535</v>
      </c>
      <c r="D500" s="1" t="s">
        <v>808</v>
      </c>
      <c r="E500" s="8" t="s">
        <v>1416</v>
      </c>
      <c r="F500" s="4">
        <f t="shared" si="295"/>
        <v>73.712000000000003</v>
      </c>
      <c r="G500" s="4">
        <f t="shared" si="293"/>
        <v>18.427999999999997</v>
      </c>
      <c r="H500" s="4">
        <v>92.14</v>
      </c>
      <c r="I500" s="5" t="s">
        <v>1447</v>
      </c>
      <c r="J500" s="4">
        <f t="shared" si="294"/>
        <v>92.14</v>
      </c>
      <c r="K500" s="2"/>
      <c r="L500" s="2" t="s">
        <v>1382</v>
      </c>
    </row>
    <row r="501" spans="2:12" ht="27" customHeight="1" x14ac:dyDescent="0.25">
      <c r="B501" s="3" t="s">
        <v>1450</v>
      </c>
      <c r="C501" s="2" t="s">
        <v>728</v>
      </c>
      <c r="D501" s="1" t="s">
        <v>339</v>
      </c>
      <c r="E501" s="8" t="s">
        <v>1451</v>
      </c>
      <c r="F501" s="4">
        <f t="shared" si="295"/>
        <v>6.1840000000000002</v>
      </c>
      <c r="G501" s="4">
        <f t="shared" si="293"/>
        <v>1.5460000000000003</v>
      </c>
      <c r="H501" s="4">
        <v>7.73</v>
      </c>
      <c r="I501" s="5" t="s">
        <v>1452</v>
      </c>
      <c r="J501" s="4">
        <f t="shared" si="294"/>
        <v>7.73</v>
      </c>
      <c r="K501" s="2"/>
      <c r="L501" s="2" t="s">
        <v>1382</v>
      </c>
    </row>
    <row r="502" spans="2:12" ht="27" customHeight="1" x14ac:dyDescent="0.25">
      <c r="B502" s="3" t="s">
        <v>1453</v>
      </c>
      <c r="C502" s="2" t="s">
        <v>73</v>
      </c>
      <c r="D502" s="1" t="s">
        <v>794</v>
      </c>
      <c r="E502" s="8" t="s">
        <v>1452</v>
      </c>
      <c r="F502" s="4">
        <v>35.92</v>
      </c>
      <c r="G502" s="4">
        <f t="shared" si="293"/>
        <v>1.7999999999999972</v>
      </c>
      <c r="H502" s="4">
        <v>37.72</v>
      </c>
      <c r="I502" s="5" t="s">
        <v>1452</v>
      </c>
      <c r="J502" s="4">
        <f t="shared" si="294"/>
        <v>37.72</v>
      </c>
      <c r="K502" s="2"/>
      <c r="L502" s="2" t="s">
        <v>1382</v>
      </c>
    </row>
    <row r="503" spans="2:12" ht="27" customHeight="1" x14ac:dyDescent="0.25">
      <c r="B503" s="3" t="s">
        <v>1454</v>
      </c>
      <c r="C503" s="2" t="s">
        <v>13</v>
      </c>
      <c r="D503" s="1" t="s">
        <v>48</v>
      </c>
      <c r="E503" s="8" t="s">
        <v>1420</v>
      </c>
      <c r="F503" s="4">
        <v>561.73</v>
      </c>
      <c r="G503" s="4">
        <f t="shared" si="293"/>
        <v>117.02999999999997</v>
      </c>
      <c r="H503" s="4">
        <v>678.76</v>
      </c>
      <c r="I503" s="5" t="s">
        <v>1439</v>
      </c>
      <c r="J503" s="4">
        <f t="shared" si="294"/>
        <v>678.76</v>
      </c>
      <c r="K503" s="2"/>
      <c r="L503" s="2" t="s">
        <v>1382</v>
      </c>
    </row>
    <row r="504" spans="2:12" ht="27" customHeight="1" x14ac:dyDescent="0.25">
      <c r="B504" s="3" t="s">
        <v>1454</v>
      </c>
      <c r="C504" s="2" t="s">
        <v>13</v>
      </c>
      <c r="D504" s="1" t="s">
        <v>48</v>
      </c>
      <c r="E504" s="8" t="s">
        <v>1420</v>
      </c>
      <c r="F504" s="4">
        <f t="shared" ref="F504" si="296">H504/1.25</f>
        <v>480.96000000000004</v>
      </c>
      <c r="G504" s="4">
        <f t="shared" si="293"/>
        <v>120.24000000000001</v>
      </c>
      <c r="H504" s="4">
        <v>601.20000000000005</v>
      </c>
      <c r="I504" s="5" t="s">
        <v>1439</v>
      </c>
      <c r="J504" s="4">
        <f t="shared" ref="J504" si="297">H504</f>
        <v>601.20000000000005</v>
      </c>
      <c r="K504" s="2"/>
      <c r="L504" s="2" t="s">
        <v>1382</v>
      </c>
    </row>
    <row r="505" spans="2:12" ht="27" customHeight="1" x14ac:dyDescent="0.25">
      <c r="B505" s="3" t="s">
        <v>1455</v>
      </c>
      <c r="C505" s="2" t="s">
        <v>50</v>
      </c>
      <c r="D505" s="1" t="s">
        <v>832</v>
      </c>
      <c r="E505" s="8" t="s">
        <v>1444</v>
      </c>
      <c r="F505" s="4">
        <f t="shared" si="295"/>
        <v>193.304</v>
      </c>
      <c r="G505" s="4">
        <f t="shared" si="293"/>
        <v>48.325999999999993</v>
      </c>
      <c r="H505" s="4">
        <v>241.63</v>
      </c>
      <c r="I505" s="5" t="s">
        <v>1444</v>
      </c>
      <c r="J505" s="4">
        <f t="shared" si="294"/>
        <v>241.63</v>
      </c>
      <c r="K505" s="2"/>
      <c r="L505" s="2" t="s">
        <v>1382</v>
      </c>
    </row>
    <row r="506" spans="2:12" ht="27" customHeight="1" x14ac:dyDescent="0.25">
      <c r="B506" s="3" t="s">
        <v>1456</v>
      </c>
      <c r="C506" s="2" t="s">
        <v>10</v>
      </c>
      <c r="D506" s="1" t="s">
        <v>823</v>
      </c>
      <c r="E506" s="8" t="s">
        <v>1389</v>
      </c>
      <c r="F506" s="4">
        <v>126.38</v>
      </c>
      <c r="G506" s="4">
        <f t="shared" si="293"/>
        <v>16.430000000000007</v>
      </c>
      <c r="H506" s="4">
        <v>142.81</v>
      </c>
      <c r="I506" s="5" t="s">
        <v>1444</v>
      </c>
      <c r="J506" s="4">
        <f t="shared" si="294"/>
        <v>142.81</v>
      </c>
      <c r="K506" s="2"/>
      <c r="L506" s="2" t="s">
        <v>1382</v>
      </c>
    </row>
    <row r="507" spans="2:12" ht="27" customHeight="1" x14ac:dyDescent="0.25">
      <c r="B507" s="3" t="s">
        <v>1457</v>
      </c>
      <c r="C507" s="2" t="s">
        <v>81</v>
      </c>
      <c r="D507" s="1" t="s">
        <v>1458</v>
      </c>
      <c r="E507" s="8" t="s">
        <v>1381</v>
      </c>
      <c r="F507" s="4">
        <f t="shared" si="295"/>
        <v>4.5600000000000005</v>
      </c>
      <c r="G507" s="4">
        <f t="shared" si="293"/>
        <v>1.1399999999999997</v>
      </c>
      <c r="H507" s="4">
        <v>5.7</v>
      </c>
      <c r="I507" s="5" t="s">
        <v>1381</v>
      </c>
      <c r="J507" s="4">
        <f t="shared" si="294"/>
        <v>5.7</v>
      </c>
      <c r="K507" s="2"/>
      <c r="L507" s="2" t="s">
        <v>1382</v>
      </c>
    </row>
    <row r="508" spans="2:12" ht="27" customHeight="1" x14ac:dyDescent="0.25">
      <c r="B508" s="3" t="s">
        <v>1459</v>
      </c>
      <c r="C508" s="2" t="s">
        <v>1460</v>
      </c>
      <c r="D508" s="1" t="s">
        <v>1034</v>
      </c>
      <c r="E508" s="8" t="s">
        <v>1416</v>
      </c>
      <c r="F508" s="4">
        <f t="shared" si="295"/>
        <v>31.992000000000001</v>
      </c>
      <c r="G508" s="4">
        <f t="shared" si="293"/>
        <v>7.9980000000000011</v>
      </c>
      <c r="H508" s="4">
        <v>39.99</v>
      </c>
      <c r="I508" s="5" t="s">
        <v>1416</v>
      </c>
      <c r="J508" s="4">
        <f t="shared" si="294"/>
        <v>39.99</v>
      </c>
      <c r="K508" s="2"/>
      <c r="L508" s="2" t="s">
        <v>1382</v>
      </c>
    </row>
    <row r="509" spans="2:12" ht="27" customHeight="1" x14ac:dyDescent="0.25">
      <c r="B509" s="1" t="s">
        <v>1461</v>
      </c>
      <c r="C509" s="2" t="s">
        <v>81</v>
      </c>
      <c r="D509" s="1" t="s">
        <v>1462</v>
      </c>
      <c r="E509" s="3" t="s">
        <v>1361</v>
      </c>
      <c r="F509" s="4">
        <f t="shared" si="289"/>
        <v>76.8</v>
      </c>
      <c r="G509" s="4">
        <f t="shared" si="287"/>
        <v>19.200000000000003</v>
      </c>
      <c r="H509" s="4">
        <v>96</v>
      </c>
      <c r="I509" s="5" t="s">
        <v>1361</v>
      </c>
      <c r="J509" s="4">
        <f t="shared" si="288"/>
        <v>96</v>
      </c>
      <c r="K509" s="2"/>
      <c r="L509" s="2" t="s">
        <v>1382</v>
      </c>
    </row>
    <row r="510" spans="2:12" ht="27" customHeight="1" x14ac:dyDescent="0.25">
      <c r="B510" s="3" t="s">
        <v>1455</v>
      </c>
      <c r="C510" s="2" t="s">
        <v>20</v>
      </c>
      <c r="D510" s="1" t="s">
        <v>832</v>
      </c>
      <c r="E510" s="8" t="s">
        <v>1463</v>
      </c>
      <c r="F510" s="4">
        <f t="shared" si="284"/>
        <v>8.0640000000000001</v>
      </c>
      <c r="G510" s="4">
        <f t="shared" si="266"/>
        <v>2.016</v>
      </c>
      <c r="H510" s="4">
        <v>10.08</v>
      </c>
      <c r="I510" s="5" t="s">
        <v>1463</v>
      </c>
      <c r="J510" s="4">
        <f t="shared" si="267"/>
        <v>10.08</v>
      </c>
      <c r="K510" s="2"/>
      <c r="L510" s="2" t="s">
        <v>1382</v>
      </c>
    </row>
    <row r="511" spans="2:12" ht="27" customHeight="1" x14ac:dyDescent="0.25">
      <c r="B511" s="3" t="s">
        <v>1464</v>
      </c>
      <c r="C511" s="2" t="s">
        <v>81</v>
      </c>
      <c r="D511" s="1" t="s">
        <v>962</v>
      </c>
      <c r="E511" s="8" t="s">
        <v>1463</v>
      </c>
      <c r="F511" s="4">
        <v>12.97</v>
      </c>
      <c r="G511" s="4">
        <f t="shared" si="266"/>
        <v>0.64999999999999858</v>
      </c>
      <c r="H511" s="4">
        <v>13.62</v>
      </c>
      <c r="I511" s="5" t="s">
        <v>1465</v>
      </c>
      <c r="J511" s="4">
        <f t="shared" si="267"/>
        <v>13.62</v>
      </c>
      <c r="K511" s="2"/>
      <c r="L511" s="2" t="s">
        <v>1382</v>
      </c>
    </row>
    <row r="512" spans="2:12" ht="27" customHeight="1" x14ac:dyDescent="0.25">
      <c r="B512" s="3" t="s">
        <v>1464</v>
      </c>
      <c r="C512" s="2" t="s">
        <v>75</v>
      </c>
      <c r="D512" s="1" t="s">
        <v>962</v>
      </c>
      <c r="E512" s="8" t="s">
        <v>1463</v>
      </c>
      <c r="F512" s="4">
        <f t="shared" ref="F512" si="298">H512/1.25</f>
        <v>57.048000000000002</v>
      </c>
      <c r="G512" s="4">
        <f t="shared" ref="G512" si="299">H512-F512</f>
        <v>14.262</v>
      </c>
      <c r="H512" s="4">
        <v>71.31</v>
      </c>
      <c r="I512" s="5" t="s">
        <v>1465</v>
      </c>
      <c r="J512" s="4">
        <f t="shared" ref="J512" si="300">H512</f>
        <v>71.31</v>
      </c>
      <c r="K512" s="2"/>
      <c r="L512" s="2" t="s">
        <v>1382</v>
      </c>
    </row>
    <row r="513" spans="2:12" ht="27" customHeight="1" x14ac:dyDescent="0.25">
      <c r="B513" s="3" t="s">
        <v>1466</v>
      </c>
      <c r="C513" s="2" t="s">
        <v>6</v>
      </c>
      <c r="D513" s="1" t="s">
        <v>257</v>
      </c>
      <c r="E513" s="8" t="s">
        <v>1465</v>
      </c>
      <c r="F513" s="4">
        <f t="shared" si="260"/>
        <v>68</v>
      </c>
      <c r="G513" s="4">
        <f t="shared" si="261"/>
        <v>17</v>
      </c>
      <c r="H513" s="4">
        <v>85</v>
      </c>
      <c r="I513" s="5" t="s">
        <v>1465</v>
      </c>
      <c r="J513" s="4">
        <f t="shared" si="262"/>
        <v>85</v>
      </c>
      <c r="K513" s="2"/>
      <c r="L513" s="2" t="s">
        <v>1382</v>
      </c>
    </row>
    <row r="514" spans="2:12" ht="27" customHeight="1" x14ac:dyDescent="0.25">
      <c r="B514" s="3" t="s">
        <v>1467</v>
      </c>
      <c r="C514" s="2" t="s">
        <v>13</v>
      </c>
      <c r="D514" s="1" t="s">
        <v>48</v>
      </c>
      <c r="E514" s="8" t="s">
        <v>1452</v>
      </c>
      <c r="F514" s="4">
        <v>382.32</v>
      </c>
      <c r="G514" s="4">
        <f t="shared" si="192"/>
        <v>58.28000000000003</v>
      </c>
      <c r="H514" s="4">
        <v>440.6</v>
      </c>
      <c r="I514" s="5" t="s">
        <v>1452</v>
      </c>
      <c r="J514" s="4">
        <f t="shared" si="193"/>
        <v>440.6</v>
      </c>
      <c r="K514" s="2"/>
      <c r="L514" s="2" t="s">
        <v>1382</v>
      </c>
    </row>
    <row r="515" spans="2:12" ht="27" customHeight="1" x14ac:dyDescent="0.25">
      <c r="B515" s="3" t="s">
        <v>1467</v>
      </c>
      <c r="C515" s="2" t="s">
        <v>15</v>
      </c>
      <c r="D515" s="1" t="s">
        <v>48</v>
      </c>
      <c r="E515" s="8" t="s">
        <v>1452</v>
      </c>
      <c r="F515" s="4">
        <f t="shared" ref="F515" si="301">H515/1.25</f>
        <v>212.16</v>
      </c>
      <c r="G515" s="4">
        <f t="shared" ref="G515" si="302">H515-F515</f>
        <v>53.039999999999992</v>
      </c>
      <c r="H515" s="4">
        <v>265.2</v>
      </c>
      <c r="I515" s="5" t="s">
        <v>1452</v>
      </c>
      <c r="J515" s="4">
        <f t="shared" ref="J515" si="303">H515</f>
        <v>265.2</v>
      </c>
      <c r="K515" s="2"/>
      <c r="L515" s="2" t="s">
        <v>1382</v>
      </c>
    </row>
    <row r="516" spans="2:12" ht="27" customHeight="1" x14ac:dyDescent="0.25">
      <c r="B516" s="3" t="s">
        <v>1468</v>
      </c>
      <c r="C516" s="2" t="s">
        <v>93</v>
      </c>
      <c r="D516" s="1" t="s">
        <v>854</v>
      </c>
      <c r="E516" s="8" t="s">
        <v>1463</v>
      </c>
      <c r="F516" s="4">
        <f t="shared" si="175"/>
        <v>77.503999999999991</v>
      </c>
      <c r="G516" s="4">
        <f t="shared" si="176"/>
        <v>19.376000000000005</v>
      </c>
      <c r="H516" s="4">
        <v>96.88</v>
      </c>
      <c r="I516" s="5" t="s">
        <v>1469</v>
      </c>
      <c r="J516" s="4">
        <f t="shared" si="177"/>
        <v>96.88</v>
      </c>
      <c r="K516" s="2"/>
      <c r="L516" s="2" t="s">
        <v>1382</v>
      </c>
    </row>
    <row r="517" spans="2:12" ht="27" customHeight="1" x14ac:dyDescent="0.25">
      <c r="B517" s="3" t="s">
        <v>1470</v>
      </c>
      <c r="C517" s="2" t="s">
        <v>400</v>
      </c>
      <c r="D517" s="1" t="s">
        <v>808</v>
      </c>
      <c r="E517" s="8" t="s">
        <v>1471</v>
      </c>
      <c r="F517" s="4">
        <f t="shared" ref="F517:F519" si="304">H517/1.25</f>
        <v>65.032000000000011</v>
      </c>
      <c r="G517" s="4">
        <f t="shared" ref="G517:G552" si="305">H517-F517</f>
        <v>16.257999999999996</v>
      </c>
      <c r="H517" s="4">
        <v>81.290000000000006</v>
      </c>
      <c r="I517" s="5" t="s">
        <v>1471</v>
      </c>
      <c r="J517" s="4">
        <f t="shared" ref="J517:J552" si="306">H517</f>
        <v>81.290000000000006</v>
      </c>
      <c r="K517" s="2"/>
      <c r="L517" s="2" t="s">
        <v>1382</v>
      </c>
    </row>
    <row r="518" spans="2:12" ht="27" customHeight="1" x14ac:dyDescent="0.25">
      <c r="B518" s="3" t="s">
        <v>1472</v>
      </c>
      <c r="C518" s="2" t="s">
        <v>73</v>
      </c>
      <c r="D518" s="1" t="s">
        <v>794</v>
      </c>
      <c r="E518" s="8" t="s">
        <v>1469</v>
      </c>
      <c r="F518" s="4">
        <v>122.23</v>
      </c>
      <c r="G518" s="4">
        <f t="shared" si="305"/>
        <v>6.1099999999999994</v>
      </c>
      <c r="H518" s="4">
        <v>128.34</v>
      </c>
      <c r="I518" s="5" t="s">
        <v>1473</v>
      </c>
      <c r="J518" s="4">
        <f t="shared" si="306"/>
        <v>128.34</v>
      </c>
      <c r="K518" s="2"/>
      <c r="L518" s="2" t="s">
        <v>1382</v>
      </c>
    </row>
    <row r="519" spans="2:12" ht="27" customHeight="1" x14ac:dyDescent="0.25">
      <c r="B519" s="3" t="s">
        <v>1474</v>
      </c>
      <c r="C519" s="2" t="s">
        <v>20</v>
      </c>
      <c r="D519" s="1" t="s">
        <v>1020</v>
      </c>
      <c r="E519" s="8" t="s">
        <v>1447</v>
      </c>
      <c r="F519" s="4">
        <f t="shared" si="304"/>
        <v>89.84</v>
      </c>
      <c r="G519" s="4">
        <f t="shared" si="305"/>
        <v>22.459999999999994</v>
      </c>
      <c r="H519" s="4">
        <v>112.3</v>
      </c>
      <c r="I519" s="5" t="s">
        <v>1444</v>
      </c>
      <c r="J519" s="4">
        <f t="shared" si="306"/>
        <v>112.3</v>
      </c>
      <c r="K519" s="2"/>
      <c r="L519" s="2" t="s">
        <v>1382</v>
      </c>
    </row>
    <row r="520" spans="2:12" ht="27" customHeight="1" x14ac:dyDescent="0.25">
      <c r="B520" s="3" t="s">
        <v>1475</v>
      </c>
      <c r="C520" s="2" t="s">
        <v>13</v>
      </c>
      <c r="D520" s="1" t="s">
        <v>48</v>
      </c>
      <c r="E520" s="8" t="s">
        <v>1463</v>
      </c>
      <c r="F520" s="4">
        <f t="shared" ref="F520:F530" si="307">H520/1.25</f>
        <v>420.52</v>
      </c>
      <c r="G520" s="4">
        <f t="shared" ref="G520:G532" si="308">H520-F520</f>
        <v>105.13</v>
      </c>
      <c r="H520" s="4">
        <v>525.65</v>
      </c>
      <c r="I520" s="5" t="s">
        <v>1469</v>
      </c>
      <c r="J520" s="4">
        <f t="shared" ref="J520:J532" si="309">H520</f>
        <v>525.65</v>
      </c>
      <c r="K520" s="2"/>
      <c r="L520" s="2" t="s">
        <v>1382</v>
      </c>
    </row>
    <row r="521" spans="2:12" ht="27" customHeight="1" x14ac:dyDescent="0.25">
      <c r="B521" s="3" t="s">
        <v>1475</v>
      </c>
      <c r="C521" s="2" t="s">
        <v>15</v>
      </c>
      <c r="D521" s="1" t="s">
        <v>48</v>
      </c>
      <c r="E521" s="8" t="s">
        <v>1463</v>
      </c>
      <c r="F521" s="4">
        <f t="shared" ref="F521:F522" si="310">H521/1.25</f>
        <v>205.2</v>
      </c>
      <c r="G521" s="4">
        <f t="shared" ref="G521:G522" si="311">H521-F521</f>
        <v>51.300000000000011</v>
      </c>
      <c r="H521" s="4">
        <v>256.5</v>
      </c>
      <c r="I521" s="5" t="s">
        <v>1469</v>
      </c>
      <c r="J521" s="4">
        <f t="shared" ref="J521:J522" si="312">H521</f>
        <v>256.5</v>
      </c>
      <c r="K521" s="2"/>
      <c r="L521" s="2" t="s">
        <v>1382</v>
      </c>
    </row>
    <row r="522" spans="2:12" ht="27" customHeight="1" x14ac:dyDescent="0.25">
      <c r="B522" s="1" t="s">
        <v>630</v>
      </c>
      <c r="C522" s="2" t="s">
        <v>631</v>
      </c>
      <c r="D522" s="1" t="s">
        <v>632</v>
      </c>
      <c r="E522" s="3" t="s">
        <v>1381</v>
      </c>
      <c r="F522" s="4">
        <f t="shared" si="310"/>
        <v>1260.8719999999998</v>
      </c>
      <c r="G522" s="4">
        <f t="shared" si="311"/>
        <v>315.21800000000007</v>
      </c>
      <c r="H522" s="4">
        <v>1576.09</v>
      </c>
      <c r="I522" s="5" t="s">
        <v>1476</v>
      </c>
      <c r="J522" s="4">
        <f t="shared" si="312"/>
        <v>1576.09</v>
      </c>
      <c r="K522" s="2"/>
      <c r="L522" s="2" t="s">
        <v>1382</v>
      </c>
    </row>
    <row r="523" spans="2:12" ht="27" customHeight="1" x14ac:dyDescent="0.25">
      <c r="B523" s="3" t="s">
        <v>1477</v>
      </c>
      <c r="C523" s="2" t="s">
        <v>1478</v>
      </c>
      <c r="D523" s="1" t="s">
        <v>1020</v>
      </c>
      <c r="E523" s="8" t="s">
        <v>1479</v>
      </c>
      <c r="F523" s="4">
        <f t="shared" si="307"/>
        <v>67.864000000000004</v>
      </c>
      <c r="G523" s="4">
        <f t="shared" si="308"/>
        <v>16.965999999999994</v>
      </c>
      <c r="H523" s="4">
        <v>84.83</v>
      </c>
      <c r="I523" s="5" t="s">
        <v>1476</v>
      </c>
      <c r="J523" s="4">
        <f t="shared" si="309"/>
        <v>84.83</v>
      </c>
      <c r="K523" s="2"/>
      <c r="L523" s="2" t="s">
        <v>1382</v>
      </c>
    </row>
    <row r="524" spans="2:12" ht="27" customHeight="1" x14ac:dyDescent="0.25">
      <c r="B524" s="3" t="s">
        <v>1480</v>
      </c>
      <c r="C524" s="2" t="s">
        <v>1481</v>
      </c>
      <c r="D524" s="1" t="s">
        <v>948</v>
      </c>
      <c r="E524" s="8" t="s">
        <v>1429</v>
      </c>
      <c r="F524" s="4">
        <f t="shared" si="307"/>
        <v>22.48</v>
      </c>
      <c r="G524" s="4">
        <f t="shared" si="308"/>
        <v>5.620000000000001</v>
      </c>
      <c r="H524" s="4">
        <v>28.1</v>
      </c>
      <c r="I524" s="5" t="s">
        <v>1382</v>
      </c>
      <c r="J524" s="4">
        <f t="shared" si="309"/>
        <v>28.1</v>
      </c>
      <c r="K524" s="2"/>
      <c r="L524" s="2" t="s">
        <v>1382</v>
      </c>
    </row>
    <row r="525" spans="2:12" ht="27" customHeight="1" x14ac:dyDescent="0.25">
      <c r="B525" s="1" t="s">
        <v>871</v>
      </c>
      <c r="C525" s="2" t="s">
        <v>16</v>
      </c>
      <c r="D525" s="1" t="s">
        <v>872</v>
      </c>
      <c r="E525" s="3" t="s">
        <v>1381</v>
      </c>
      <c r="F525" s="4">
        <f>H525/1.13</f>
        <v>478.70796460177002</v>
      </c>
      <c r="G525" s="4">
        <f t="shared" si="308"/>
        <v>62.232035398230039</v>
      </c>
      <c r="H525" s="4">
        <v>540.94000000000005</v>
      </c>
      <c r="I525" s="5" t="s">
        <v>1382</v>
      </c>
      <c r="J525" s="4">
        <f t="shared" si="309"/>
        <v>540.94000000000005</v>
      </c>
      <c r="K525" s="2"/>
      <c r="L525" s="2" t="s">
        <v>1382</v>
      </c>
    </row>
    <row r="526" spans="2:12" ht="27" customHeight="1" x14ac:dyDescent="0.25">
      <c r="B526" s="3" t="s">
        <v>1445</v>
      </c>
      <c r="C526" s="2" t="s">
        <v>12</v>
      </c>
      <c r="D526" s="1" t="s">
        <v>863</v>
      </c>
      <c r="E526" s="8" t="s">
        <v>1447</v>
      </c>
      <c r="F526" s="4">
        <v>2930.35</v>
      </c>
      <c r="G526" s="4">
        <f t="shared" si="308"/>
        <v>642.5300000000002</v>
      </c>
      <c r="H526" s="4">
        <v>3572.88</v>
      </c>
      <c r="I526" s="5" t="s">
        <v>1382</v>
      </c>
      <c r="J526" s="4">
        <f t="shared" si="309"/>
        <v>3572.88</v>
      </c>
      <c r="K526" s="2"/>
      <c r="L526" s="2" t="s">
        <v>1382</v>
      </c>
    </row>
    <row r="527" spans="2:12" ht="27" customHeight="1" x14ac:dyDescent="0.25">
      <c r="B527" s="3" t="s">
        <v>1445</v>
      </c>
      <c r="C527" s="2" t="s">
        <v>13</v>
      </c>
      <c r="D527" s="1" t="s">
        <v>863</v>
      </c>
      <c r="E527" s="8" t="s">
        <v>1447</v>
      </c>
      <c r="F527" s="4">
        <f t="shared" ref="F527:F528" si="313">H527/1.25</f>
        <v>25.751999999999999</v>
      </c>
      <c r="G527" s="4">
        <f t="shared" ref="G527:G528" si="314">H527-F527</f>
        <v>6.4379999999999988</v>
      </c>
      <c r="H527" s="4">
        <v>32.19</v>
      </c>
      <c r="I527" s="5" t="s">
        <v>1382</v>
      </c>
      <c r="J527" s="4">
        <f t="shared" ref="J527:J528" si="315">H527</f>
        <v>32.19</v>
      </c>
      <c r="K527" s="2"/>
      <c r="L527" s="2" t="s">
        <v>1382</v>
      </c>
    </row>
    <row r="528" spans="2:12" ht="27" customHeight="1" x14ac:dyDescent="0.25">
      <c r="B528" s="3" t="s">
        <v>1445</v>
      </c>
      <c r="C528" s="2" t="s">
        <v>14</v>
      </c>
      <c r="D528" s="1" t="s">
        <v>863</v>
      </c>
      <c r="E528" s="8" t="s">
        <v>1447</v>
      </c>
      <c r="F528" s="4">
        <f t="shared" si="313"/>
        <v>106.864</v>
      </c>
      <c r="G528" s="4">
        <f t="shared" si="314"/>
        <v>26.716000000000008</v>
      </c>
      <c r="H528" s="4">
        <v>133.58000000000001</v>
      </c>
      <c r="I528" s="5" t="s">
        <v>1382</v>
      </c>
      <c r="J528" s="4">
        <f t="shared" si="315"/>
        <v>133.58000000000001</v>
      </c>
      <c r="K528" s="2"/>
      <c r="L528" s="2" t="s">
        <v>1382</v>
      </c>
    </row>
    <row r="529" spans="2:12" ht="27" customHeight="1" x14ac:dyDescent="0.25">
      <c r="B529" s="3" t="s">
        <v>1445</v>
      </c>
      <c r="C529" s="2" t="s">
        <v>73</v>
      </c>
      <c r="D529" s="1" t="s">
        <v>863</v>
      </c>
      <c r="E529" s="8" t="s">
        <v>1447</v>
      </c>
      <c r="F529" s="4">
        <f t="shared" ref="F529" si="316">H529/1.25</f>
        <v>48.783999999999999</v>
      </c>
      <c r="G529" s="4">
        <f t="shared" ref="G529" si="317">H529-F529</f>
        <v>12.195999999999998</v>
      </c>
      <c r="H529" s="4">
        <v>60.98</v>
      </c>
      <c r="I529" s="5" t="s">
        <v>1382</v>
      </c>
      <c r="J529" s="4">
        <f t="shared" ref="J529" si="318">H529</f>
        <v>60.98</v>
      </c>
      <c r="K529" s="2"/>
      <c r="L529" s="2" t="s">
        <v>1382</v>
      </c>
    </row>
    <row r="530" spans="2:12" ht="27" customHeight="1" x14ac:dyDescent="0.25">
      <c r="B530" s="3" t="s">
        <v>1482</v>
      </c>
      <c r="C530" s="2" t="s">
        <v>50</v>
      </c>
      <c r="D530" s="1" t="s">
        <v>888</v>
      </c>
      <c r="E530" s="8" t="s">
        <v>1381</v>
      </c>
      <c r="F530" s="4">
        <f t="shared" si="307"/>
        <v>176.6</v>
      </c>
      <c r="G530" s="4">
        <f t="shared" si="308"/>
        <v>44.150000000000006</v>
      </c>
      <c r="H530" s="4">
        <v>220.75</v>
      </c>
      <c r="I530" s="5" t="s">
        <v>1476</v>
      </c>
      <c r="J530" s="4">
        <f t="shared" si="309"/>
        <v>220.75</v>
      </c>
      <c r="K530" s="2"/>
      <c r="L530" s="2" t="s">
        <v>1382</v>
      </c>
    </row>
    <row r="531" spans="2:12" ht="27" customHeight="1" x14ac:dyDescent="0.25">
      <c r="B531" s="3" t="s">
        <v>871</v>
      </c>
      <c r="C531" s="2" t="s">
        <v>18</v>
      </c>
      <c r="D531" s="1" t="s">
        <v>61</v>
      </c>
      <c r="E531" s="3" t="s">
        <v>1381</v>
      </c>
      <c r="F531" s="4">
        <f>H531/1.13</f>
        <v>66.601769911504434</v>
      </c>
      <c r="G531" s="4">
        <f t="shared" si="308"/>
        <v>8.6582300884955714</v>
      </c>
      <c r="H531" s="4">
        <v>75.260000000000005</v>
      </c>
      <c r="I531" s="5" t="s">
        <v>1382</v>
      </c>
      <c r="J531" s="4">
        <f t="shared" si="309"/>
        <v>75.260000000000005</v>
      </c>
      <c r="K531" s="2"/>
      <c r="L531" s="2" t="s">
        <v>1382</v>
      </c>
    </row>
    <row r="532" spans="2:12" ht="27" customHeight="1" x14ac:dyDescent="0.25">
      <c r="B532" s="3" t="s">
        <v>1483</v>
      </c>
      <c r="C532" s="2" t="s">
        <v>13</v>
      </c>
      <c r="D532" s="1" t="s">
        <v>867</v>
      </c>
      <c r="E532" s="8" t="s">
        <v>1434</v>
      </c>
      <c r="F532" s="4">
        <v>280</v>
      </c>
      <c r="G532" s="4">
        <f t="shared" si="308"/>
        <v>63.879999999999995</v>
      </c>
      <c r="H532" s="4">
        <v>343.88</v>
      </c>
      <c r="I532" s="5" t="s">
        <v>1382</v>
      </c>
      <c r="J532" s="4">
        <f t="shared" si="309"/>
        <v>343.88</v>
      </c>
      <c r="K532" s="2"/>
      <c r="L532" s="2" t="s">
        <v>1382</v>
      </c>
    </row>
    <row r="533" spans="2:12" ht="27" customHeight="1" x14ac:dyDescent="0.25">
      <c r="B533" s="3" t="s">
        <v>1484</v>
      </c>
      <c r="C533" s="2" t="s">
        <v>13</v>
      </c>
      <c r="D533" s="1" t="s">
        <v>867</v>
      </c>
      <c r="E533" s="8" t="s">
        <v>1434</v>
      </c>
      <c r="F533" s="4">
        <v>202.56</v>
      </c>
      <c r="G533" s="4">
        <f t="shared" ref="G533" si="319">H533-F533</f>
        <v>39.52000000000001</v>
      </c>
      <c r="H533" s="4">
        <v>242.08</v>
      </c>
      <c r="I533" s="5" t="s">
        <v>1382</v>
      </c>
      <c r="J533" s="4">
        <f t="shared" ref="J533" si="320">H533</f>
        <v>242.08</v>
      </c>
      <c r="K533" s="2"/>
      <c r="L533" s="2" t="s">
        <v>1382</v>
      </c>
    </row>
    <row r="534" spans="2:12" ht="27" customHeight="1" x14ac:dyDescent="0.25">
      <c r="B534" s="3" t="s">
        <v>1485</v>
      </c>
      <c r="C534" s="2" t="s">
        <v>13</v>
      </c>
      <c r="D534" s="1" t="s">
        <v>867</v>
      </c>
      <c r="E534" s="8" t="s">
        <v>1429</v>
      </c>
      <c r="F534" s="4">
        <v>230.72</v>
      </c>
      <c r="G534" s="4">
        <f t="shared" si="305"/>
        <v>37.340000000000003</v>
      </c>
      <c r="H534" s="4">
        <v>268.06</v>
      </c>
      <c r="I534" s="5" t="s">
        <v>1382</v>
      </c>
      <c r="J534" s="4">
        <f t="shared" si="306"/>
        <v>268.06</v>
      </c>
      <c r="K534" s="2"/>
      <c r="L534" s="2" t="s">
        <v>1382</v>
      </c>
    </row>
    <row r="535" spans="2:12" ht="27" customHeight="1" x14ac:dyDescent="0.25">
      <c r="B535" s="3" t="s">
        <v>1490</v>
      </c>
      <c r="C535" s="2" t="s">
        <v>13</v>
      </c>
      <c r="D535" s="1" t="s">
        <v>48</v>
      </c>
      <c r="E535" s="8" t="s">
        <v>1473</v>
      </c>
      <c r="F535" s="4">
        <v>43.14</v>
      </c>
      <c r="G535" s="4">
        <f t="shared" si="305"/>
        <v>8.990000000000002</v>
      </c>
      <c r="H535" s="4">
        <v>52.13</v>
      </c>
      <c r="I535" s="5" t="s">
        <v>1382</v>
      </c>
      <c r="J535" s="4">
        <f t="shared" si="306"/>
        <v>52.13</v>
      </c>
      <c r="K535" s="2"/>
      <c r="L535" s="2" t="s">
        <v>1382</v>
      </c>
    </row>
    <row r="536" spans="2:12" ht="27" customHeight="1" x14ac:dyDescent="0.25">
      <c r="B536" s="3" t="s">
        <v>1490</v>
      </c>
      <c r="C536" s="2" t="s">
        <v>15</v>
      </c>
      <c r="D536" s="1" t="s">
        <v>48</v>
      </c>
      <c r="E536" s="8" t="s">
        <v>1473</v>
      </c>
      <c r="F536" s="4">
        <f t="shared" ref="F536:F540" si="321">H536/1.25</f>
        <v>27.360000000000003</v>
      </c>
      <c r="G536" s="4">
        <f t="shared" ref="G536:G541" si="322">H536-F536</f>
        <v>6.84</v>
      </c>
      <c r="H536" s="4">
        <v>34.200000000000003</v>
      </c>
      <c r="I536" s="5" t="s">
        <v>1382</v>
      </c>
      <c r="J536" s="4">
        <f t="shared" ref="J536:J537" si="323">H536</f>
        <v>34.200000000000003</v>
      </c>
      <c r="K536" s="2"/>
      <c r="L536" s="2" t="s">
        <v>1382</v>
      </c>
    </row>
    <row r="537" spans="2:12" ht="27" customHeight="1" x14ac:dyDescent="0.25">
      <c r="B537" s="3" t="s">
        <v>67</v>
      </c>
      <c r="C537" s="2" t="s">
        <v>11</v>
      </c>
      <c r="D537" s="1" t="s">
        <v>68</v>
      </c>
      <c r="E537" s="3" t="s">
        <v>1493</v>
      </c>
      <c r="F537" s="4">
        <f t="shared" si="321"/>
        <v>61.120000000000005</v>
      </c>
      <c r="G537" s="4">
        <f t="shared" si="322"/>
        <v>15.280000000000001</v>
      </c>
      <c r="H537" s="4">
        <v>76.400000000000006</v>
      </c>
      <c r="I537" s="5" t="s">
        <v>1382</v>
      </c>
      <c r="J537" s="4">
        <f t="shared" si="323"/>
        <v>76.400000000000006</v>
      </c>
      <c r="K537" s="2"/>
      <c r="L537" s="2" t="s">
        <v>1382</v>
      </c>
    </row>
    <row r="538" spans="2:12" ht="27" customHeight="1" x14ac:dyDescent="0.25">
      <c r="B538" s="3" t="s">
        <v>67</v>
      </c>
      <c r="C538" s="2" t="s">
        <v>7</v>
      </c>
      <c r="D538" s="1" t="s">
        <v>68</v>
      </c>
      <c r="E538" s="3" t="s">
        <v>1494</v>
      </c>
      <c r="F538" s="4">
        <f t="shared" si="321"/>
        <v>4.7679999999999998</v>
      </c>
      <c r="G538" s="4">
        <f t="shared" si="322"/>
        <v>1.1920000000000002</v>
      </c>
      <c r="H538" s="4">
        <v>5.96</v>
      </c>
      <c r="I538" s="5" t="s">
        <v>1382</v>
      </c>
      <c r="J538" s="4">
        <f t="shared" ref="J538:J541" si="324">H538</f>
        <v>5.96</v>
      </c>
      <c r="K538" s="2"/>
      <c r="L538" s="2" t="s">
        <v>1382</v>
      </c>
    </row>
    <row r="539" spans="2:12" ht="27" customHeight="1" x14ac:dyDescent="0.25">
      <c r="B539" s="3" t="s">
        <v>1501</v>
      </c>
      <c r="C539" s="9" t="s">
        <v>1502</v>
      </c>
      <c r="D539" s="1" t="s">
        <v>194</v>
      </c>
      <c r="E539" s="8" t="s">
        <v>1381</v>
      </c>
      <c r="F539" s="4">
        <f t="shared" si="321"/>
        <v>1.3279999999999998</v>
      </c>
      <c r="G539" s="4">
        <f t="shared" si="322"/>
        <v>0.33200000000000007</v>
      </c>
      <c r="H539" s="4">
        <v>1.66</v>
      </c>
      <c r="I539" s="5" t="s">
        <v>1382</v>
      </c>
      <c r="J539" s="4">
        <f t="shared" si="324"/>
        <v>1.66</v>
      </c>
      <c r="K539" s="2"/>
      <c r="L539" s="2" t="s">
        <v>1382</v>
      </c>
    </row>
    <row r="540" spans="2:12" ht="27" customHeight="1" x14ac:dyDescent="0.25">
      <c r="B540" s="1" t="s">
        <v>69</v>
      </c>
      <c r="C540" s="2" t="s">
        <v>5</v>
      </c>
      <c r="D540" s="1" t="s">
        <v>70</v>
      </c>
      <c r="E540" s="8" t="s">
        <v>1381</v>
      </c>
      <c r="F540" s="4">
        <f t="shared" si="321"/>
        <v>776.64</v>
      </c>
      <c r="G540" s="4">
        <f t="shared" si="322"/>
        <v>194.15999999999997</v>
      </c>
      <c r="H540" s="4">
        <v>970.8</v>
      </c>
      <c r="I540" s="5" t="s">
        <v>1382</v>
      </c>
      <c r="J540" s="4">
        <f t="shared" si="324"/>
        <v>970.8</v>
      </c>
      <c r="K540" s="2"/>
      <c r="L540" s="2" t="s">
        <v>1382</v>
      </c>
    </row>
    <row r="541" spans="2:12" ht="27" customHeight="1" x14ac:dyDescent="0.25">
      <c r="B541" s="1" t="s">
        <v>871</v>
      </c>
      <c r="C541" s="2" t="s">
        <v>837</v>
      </c>
      <c r="D541" s="1" t="s">
        <v>838</v>
      </c>
      <c r="E541" s="3" t="s">
        <v>839</v>
      </c>
      <c r="F541" s="4">
        <f>H541/1.05</f>
        <v>8.5428571428571427</v>
      </c>
      <c r="G541" s="4">
        <f t="shared" si="322"/>
        <v>0.42714285714285793</v>
      </c>
      <c r="H541" s="4">
        <v>8.9700000000000006</v>
      </c>
      <c r="I541" s="5" t="s">
        <v>1382</v>
      </c>
      <c r="J541" s="4">
        <f t="shared" si="324"/>
        <v>8.9700000000000006</v>
      </c>
      <c r="K541" s="2"/>
      <c r="L541" s="2" t="s">
        <v>1382</v>
      </c>
    </row>
    <row r="542" spans="2:12" ht="27" customHeight="1" x14ac:dyDescent="0.25">
      <c r="B542" s="3" t="s">
        <v>1486</v>
      </c>
      <c r="C542" s="2" t="s">
        <v>73</v>
      </c>
      <c r="D542" s="1" t="s">
        <v>794</v>
      </c>
      <c r="E542" s="8" t="s">
        <v>1487</v>
      </c>
      <c r="F542" s="4">
        <v>111.51</v>
      </c>
      <c r="G542" s="4">
        <f t="shared" si="305"/>
        <v>5.5799999999999983</v>
      </c>
      <c r="H542" s="4">
        <v>117.09</v>
      </c>
      <c r="I542" s="5" t="s">
        <v>1488</v>
      </c>
      <c r="J542" s="4">
        <f t="shared" si="306"/>
        <v>117.09</v>
      </c>
      <c r="K542" s="2"/>
      <c r="L542" s="2" t="s">
        <v>1489</v>
      </c>
    </row>
    <row r="543" spans="2:12" ht="27" customHeight="1" x14ac:dyDescent="0.25">
      <c r="B543" s="3" t="s">
        <v>1491</v>
      </c>
      <c r="C543" s="9" t="s">
        <v>791</v>
      </c>
      <c r="D543" s="1" t="s">
        <v>792</v>
      </c>
      <c r="E543" s="8" t="s">
        <v>1492</v>
      </c>
      <c r="F543" s="4">
        <v>10.62</v>
      </c>
      <c r="G543" s="4">
        <f t="shared" si="305"/>
        <v>0</v>
      </c>
      <c r="H543" s="4">
        <v>10.62</v>
      </c>
      <c r="I543" s="5" t="s">
        <v>1492</v>
      </c>
      <c r="J543" s="4">
        <f t="shared" si="306"/>
        <v>10.62</v>
      </c>
      <c r="K543" s="2"/>
      <c r="L543" s="2" t="s">
        <v>1489</v>
      </c>
    </row>
    <row r="544" spans="2:12" ht="27" customHeight="1" x14ac:dyDescent="0.25">
      <c r="B544" s="3" t="s">
        <v>1495</v>
      </c>
      <c r="C544" s="9" t="s">
        <v>1496</v>
      </c>
      <c r="D544" s="1" t="s">
        <v>1497</v>
      </c>
      <c r="E544" s="8" t="s">
        <v>1439</v>
      </c>
      <c r="F544" s="4">
        <v>270</v>
      </c>
      <c r="G544" s="4">
        <f t="shared" ref="G544:G548" si="325">H544-F544</f>
        <v>0</v>
      </c>
      <c r="H544" s="4">
        <v>270</v>
      </c>
      <c r="I544" s="5" t="s">
        <v>1487</v>
      </c>
      <c r="J544" s="4">
        <f t="shared" ref="J544:J548" si="326">H544</f>
        <v>270</v>
      </c>
      <c r="K544" s="2"/>
      <c r="L544" s="2" t="s">
        <v>1489</v>
      </c>
    </row>
    <row r="545" spans="2:12" ht="27" customHeight="1" x14ac:dyDescent="0.25">
      <c r="B545" s="3" t="s">
        <v>1498</v>
      </c>
      <c r="C545" s="9" t="s">
        <v>53</v>
      </c>
      <c r="D545" s="1" t="s">
        <v>54</v>
      </c>
      <c r="E545" s="8" t="s">
        <v>1492</v>
      </c>
      <c r="F545" s="4">
        <f t="shared" ref="F545:F548" si="327">H545/1.25</f>
        <v>130</v>
      </c>
      <c r="G545" s="4">
        <f t="shared" si="325"/>
        <v>32.5</v>
      </c>
      <c r="H545" s="4">
        <v>162.5</v>
      </c>
      <c r="I545" s="5" t="s">
        <v>1487</v>
      </c>
      <c r="J545" s="4">
        <f t="shared" si="326"/>
        <v>162.5</v>
      </c>
      <c r="K545" s="2"/>
      <c r="L545" s="2" t="s">
        <v>1489</v>
      </c>
    </row>
    <row r="546" spans="2:12" ht="27" customHeight="1" x14ac:dyDescent="0.25">
      <c r="B546" s="3" t="s">
        <v>1499</v>
      </c>
      <c r="C546" s="9" t="s">
        <v>845</v>
      </c>
      <c r="D546" s="1" t="s">
        <v>854</v>
      </c>
      <c r="E546" s="8" t="s">
        <v>1500</v>
      </c>
      <c r="F546" s="4">
        <f t="shared" si="327"/>
        <v>58.944000000000003</v>
      </c>
      <c r="G546" s="4">
        <f t="shared" si="325"/>
        <v>14.736000000000004</v>
      </c>
      <c r="H546" s="4">
        <v>73.680000000000007</v>
      </c>
      <c r="I546" s="5" t="s">
        <v>1488</v>
      </c>
      <c r="J546" s="4">
        <f t="shared" si="326"/>
        <v>73.680000000000007</v>
      </c>
      <c r="K546" s="2"/>
      <c r="L546" s="2" t="s">
        <v>1489</v>
      </c>
    </row>
    <row r="547" spans="2:12" ht="27" customHeight="1" x14ac:dyDescent="0.25">
      <c r="B547" s="3" t="s">
        <v>1499</v>
      </c>
      <c r="C547" s="9" t="s">
        <v>93</v>
      </c>
      <c r="D547" s="1" t="s">
        <v>854</v>
      </c>
      <c r="E547" s="8" t="s">
        <v>1500</v>
      </c>
      <c r="F547" s="4">
        <f t="shared" ref="F547" si="328">H547/1.25</f>
        <v>21.240000000000002</v>
      </c>
      <c r="G547" s="4">
        <f t="shared" ref="G547" si="329">H547-F547</f>
        <v>5.3099999999999987</v>
      </c>
      <c r="H547" s="4">
        <v>26.55</v>
      </c>
      <c r="I547" s="5" t="s">
        <v>1488</v>
      </c>
      <c r="J547" s="4">
        <f t="shared" ref="J547" si="330">H547</f>
        <v>26.55</v>
      </c>
      <c r="K547" s="2"/>
      <c r="L547" s="2" t="s">
        <v>1489</v>
      </c>
    </row>
    <row r="548" spans="2:12" ht="27" customHeight="1" x14ac:dyDescent="0.25">
      <c r="B548" s="3" t="s">
        <v>1503</v>
      </c>
      <c r="C548" s="9" t="s">
        <v>14</v>
      </c>
      <c r="D548" s="1" t="s">
        <v>74</v>
      </c>
      <c r="E548" s="8" t="s">
        <v>1487</v>
      </c>
      <c r="F548" s="4">
        <f t="shared" si="327"/>
        <v>63.072000000000003</v>
      </c>
      <c r="G548" s="4">
        <f t="shared" si="325"/>
        <v>15.768000000000001</v>
      </c>
      <c r="H548" s="4">
        <v>78.84</v>
      </c>
      <c r="I548" s="5" t="s">
        <v>1504</v>
      </c>
      <c r="J548" s="4">
        <f t="shared" si="326"/>
        <v>78.84</v>
      </c>
      <c r="K548" s="2"/>
      <c r="L548" s="2" t="s">
        <v>1489</v>
      </c>
    </row>
    <row r="549" spans="2:12" ht="27" customHeight="1" x14ac:dyDescent="0.25">
      <c r="B549" s="3" t="s">
        <v>1503</v>
      </c>
      <c r="C549" s="9" t="s">
        <v>15</v>
      </c>
      <c r="D549" s="1" t="s">
        <v>74</v>
      </c>
      <c r="E549" s="8" t="s">
        <v>1487</v>
      </c>
      <c r="F549" s="4">
        <f t="shared" ref="F549" si="331">H549/1.25</f>
        <v>153.10399999999998</v>
      </c>
      <c r="G549" s="4">
        <f t="shared" ref="G549" si="332">H549-F549</f>
        <v>38.27600000000001</v>
      </c>
      <c r="H549" s="4">
        <v>191.38</v>
      </c>
      <c r="I549" s="5" t="s">
        <v>1504</v>
      </c>
      <c r="J549" s="4">
        <f t="shared" ref="J549" si="333">H549</f>
        <v>191.38</v>
      </c>
      <c r="K549" s="2"/>
      <c r="L549" s="2" t="s">
        <v>1489</v>
      </c>
    </row>
    <row r="550" spans="2:12" ht="27" customHeight="1" x14ac:dyDescent="0.25">
      <c r="B550" s="3" t="s">
        <v>1503</v>
      </c>
      <c r="C550" s="9" t="s">
        <v>73</v>
      </c>
      <c r="D550" s="1" t="s">
        <v>74</v>
      </c>
      <c r="E550" s="8" t="s">
        <v>1487</v>
      </c>
      <c r="F550" s="4">
        <f t="shared" ref="F550:F551" si="334">H550/1.25</f>
        <v>217.904</v>
      </c>
      <c r="G550" s="4">
        <f t="shared" ref="G550:G551" si="335">H550-F550</f>
        <v>54.475999999999999</v>
      </c>
      <c r="H550" s="4">
        <v>272.38</v>
      </c>
      <c r="I550" s="5" t="s">
        <v>1504</v>
      </c>
      <c r="J550" s="4">
        <f t="shared" ref="J550:J551" si="336">H550</f>
        <v>272.38</v>
      </c>
      <c r="K550" s="2"/>
      <c r="L550" s="2" t="s">
        <v>1489</v>
      </c>
    </row>
    <row r="551" spans="2:12" ht="27" customHeight="1" x14ac:dyDescent="0.25">
      <c r="B551" s="1" t="s">
        <v>55</v>
      </c>
      <c r="C551" s="2" t="s">
        <v>8</v>
      </c>
      <c r="D551" s="1" t="s">
        <v>56</v>
      </c>
      <c r="E551" s="3" t="s">
        <v>1492</v>
      </c>
      <c r="F551" s="4">
        <f t="shared" si="334"/>
        <v>79.632000000000005</v>
      </c>
      <c r="G551" s="4">
        <f t="shared" si="335"/>
        <v>19.908000000000001</v>
      </c>
      <c r="H551" s="4">
        <v>99.54</v>
      </c>
      <c r="I551" s="5" t="s">
        <v>1505</v>
      </c>
      <c r="J551" s="4">
        <f t="shared" si="336"/>
        <v>99.54</v>
      </c>
      <c r="K551" s="2"/>
      <c r="L551" s="2" t="s">
        <v>1489</v>
      </c>
    </row>
    <row r="552" spans="2:12" ht="27" customHeight="1" x14ac:dyDescent="0.25">
      <c r="B552" s="3" t="s">
        <v>1506</v>
      </c>
      <c r="C552" s="2" t="s">
        <v>13</v>
      </c>
      <c r="D552" s="1" t="s">
        <v>48</v>
      </c>
      <c r="E552" s="8" t="s">
        <v>1479</v>
      </c>
      <c r="F552" s="4">
        <v>315.14</v>
      </c>
      <c r="G552" s="4">
        <f t="shared" si="305"/>
        <v>56.050000000000011</v>
      </c>
      <c r="H552" s="4">
        <v>371.19</v>
      </c>
      <c r="I552" s="5" t="s">
        <v>1504</v>
      </c>
      <c r="J552" s="4">
        <f t="shared" si="306"/>
        <v>371.19</v>
      </c>
      <c r="K552" s="2"/>
      <c r="L552" s="2" t="s">
        <v>1489</v>
      </c>
    </row>
    <row r="553" spans="2:12" ht="27" customHeight="1" x14ac:dyDescent="0.25">
      <c r="B553" s="3" t="s">
        <v>1506</v>
      </c>
      <c r="C553" s="2" t="s">
        <v>15</v>
      </c>
      <c r="D553" s="1" t="s">
        <v>48</v>
      </c>
      <c r="E553" s="8" t="s">
        <v>1479</v>
      </c>
      <c r="F553" s="4">
        <f t="shared" ref="F553:F585" si="337">H553/1.25</f>
        <v>480.96000000000004</v>
      </c>
      <c r="G553" s="4">
        <f t="shared" ref="G553:G633" si="338">H553-F553</f>
        <v>120.24000000000001</v>
      </c>
      <c r="H553" s="4">
        <v>601.20000000000005</v>
      </c>
      <c r="I553" s="5" t="s">
        <v>1504</v>
      </c>
      <c r="J553" s="4">
        <f t="shared" ref="J553:J633" si="339">H553</f>
        <v>601.20000000000005</v>
      </c>
      <c r="K553" s="2"/>
      <c r="L553" s="2" t="s">
        <v>1489</v>
      </c>
    </row>
    <row r="554" spans="2:12" ht="27" customHeight="1" x14ac:dyDescent="0.25">
      <c r="B554" s="3" t="s">
        <v>1507</v>
      </c>
      <c r="C554" s="2" t="s">
        <v>20</v>
      </c>
      <c r="D554" s="1" t="s">
        <v>339</v>
      </c>
      <c r="E554" s="8" t="s">
        <v>1508</v>
      </c>
      <c r="F554" s="4">
        <f t="shared" ref="F554:F558" si="340">H554/1.25</f>
        <v>21.240000000000002</v>
      </c>
      <c r="G554" s="4">
        <f t="shared" ref="G554:G560" si="341">H554-F554</f>
        <v>5.3099999999999987</v>
      </c>
      <c r="H554" s="4">
        <v>26.55</v>
      </c>
      <c r="I554" s="5" t="s">
        <v>1508</v>
      </c>
      <c r="J554" s="4">
        <f t="shared" ref="J554:J560" si="342">H554</f>
        <v>26.55</v>
      </c>
      <c r="K554" s="2"/>
      <c r="L554" s="2" t="s">
        <v>1489</v>
      </c>
    </row>
    <row r="555" spans="2:12" ht="27" customHeight="1" x14ac:dyDescent="0.25">
      <c r="B555" s="3" t="s">
        <v>1509</v>
      </c>
      <c r="C555" s="2" t="s">
        <v>73</v>
      </c>
      <c r="D555" s="1" t="s">
        <v>794</v>
      </c>
      <c r="E555" s="8" t="s">
        <v>1510</v>
      </c>
      <c r="F555" s="4">
        <v>176.39</v>
      </c>
      <c r="G555" s="4">
        <f t="shared" si="341"/>
        <v>8.8200000000000216</v>
      </c>
      <c r="H555" s="4">
        <v>185.21</v>
      </c>
      <c r="I555" s="5" t="s">
        <v>1508</v>
      </c>
      <c r="J555" s="4">
        <f t="shared" si="342"/>
        <v>185.21</v>
      </c>
      <c r="K555" s="2"/>
      <c r="L555" s="2" t="s">
        <v>1489</v>
      </c>
    </row>
    <row r="556" spans="2:12" ht="27" customHeight="1" x14ac:dyDescent="0.25">
      <c r="B556" s="3" t="s">
        <v>1511</v>
      </c>
      <c r="C556" s="2" t="s">
        <v>182</v>
      </c>
      <c r="D556" s="1" t="s">
        <v>154</v>
      </c>
      <c r="E556" s="8" t="s">
        <v>1510</v>
      </c>
      <c r="F556" s="4">
        <f t="shared" si="340"/>
        <v>19.112000000000002</v>
      </c>
      <c r="G556" s="4">
        <f t="shared" si="341"/>
        <v>4.7779999999999987</v>
      </c>
      <c r="H556" s="4">
        <v>23.89</v>
      </c>
      <c r="I556" s="5" t="s">
        <v>1505</v>
      </c>
      <c r="J556" s="4">
        <f t="shared" si="342"/>
        <v>23.89</v>
      </c>
      <c r="K556" s="2"/>
      <c r="L556" s="2" t="s">
        <v>1489</v>
      </c>
    </row>
    <row r="557" spans="2:12" ht="27" customHeight="1" x14ac:dyDescent="0.25">
      <c r="B557" s="3" t="s">
        <v>1511</v>
      </c>
      <c r="C557" s="2" t="s">
        <v>1141</v>
      </c>
      <c r="D557" s="1" t="s">
        <v>154</v>
      </c>
      <c r="E557" s="8" t="s">
        <v>1510</v>
      </c>
      <c r="F557" s="4">
        <f t="shared" ref="F557" si="343">H557/1.25</f>
        <v>0.92799999999999994</v>
      </c>
      <c r="G557" s="4">
        <f t="shared" ref="G557" si="344">H557-F557</f>
        <v>0.23199999999999998</v>
      </c>
      <c r="H557" s="4">
        <v>1.1599999999999999</v>
      </c>
      <c r="I557" s="5" t="s">
        <v>1505</v>
      </c>
      <c r="J557" s="4">
        <f t="shared" ref="J557" si="345">H557</f>
        <v>1.1599999999999999</v>
      </c>
      <c r="K557" s="2"/>
      <c r="L557" s="2" t="s">
        <v>1489</v>
      </c>
    </row>
    <row r="558" spans="2:12" ht="27" customHeight="1" x14ac:dyDescent="0.25">
      <c r="B558" s="3" t="s">
        <v>1512</v>
      </c>
      <c r="C558" s="2" t="s">
        <v>1513</v>
      </c>
      <c r="D558" s="1" t="s">
        <v>854</v>
      </c>
      <c r="E558" s="8" t="s">
        <v>1488</v>
      </c>
      <c r="F558" s="4">
        <f t="shared" si="340"/>
        <v>182</v>
      </c>
      <c r="G558" s="4">
        <f t="shared" si="341"/>
        <v>45.5</v>
      </c>
      <c r="H558" s="4">
        <v>227.5</v>
      </c>
      <c r="I558" s="5" t="s">
        <v>1508</v>
      </c>
      <c r="J558" s="4">
        <f t="shared" si="342"/>
        <v>227.5</v>
      </c>
      <c r="K558" s="2"/>
      <c r="L558" s="2" t="s">
        <v>1489</v>
      </c>
    </row>
    <row r="559" spans="2:12" ht="27" customHeight="1" x14ac:dyDescent="0.25">
      <c r="B559" s="3" t="s">
        <v>1512</v>
      </c>
      <c r="C559" s="2" t="s">
        <v>93</v>
      </c>
      <c r="D559" s="1" t="s">
        <v>854</v>
      </c>
      <c r="E559" s="8" t="s">
        <v>1488</v>
      </c>
      <c r="F559" s="4">
        <f t="shared" ref="F559" si="346">H559/1.25</f>
        <v>61.8</v>
      </c>
      <c r="G559" s="4">
        <f t="shared" ref="G559" si="347">H559-F559</f>
        <v>15.450000000000003</v>
      </c>
      <c r="H559" s="4">
        <v>77.25</v>
      </c>
      <c r="I559" s="5" t="s">
        <v>1508</v>
      </c>
      <c r="J559" s="4">
        <f t="shared" ref="J559" si="348">H559</f>
        <v>77.25</v>
      </c>
      <c r="K559" s="2"/>
      <c r="L559" s="2" t="s">
        <v>1489</v>
      </c>
    </row>
    <row r="560" spans="2:12" ht="27" customHeight="1" x14ac:dyDescent="0.25">
      <c r="B560" s="3" t="s">
        <v>1514</v>
      </c>
      <c r="C560" s="2" t="s">
        <v>728</v>
      </c>
      <c r="D560" s="1" t="s">
        <v>827</v>
      </c>
      <c r="E560" s="8" t="s">
        <v>1515</v>
      </c>
      <c r="F560" s="4">
        <v>57.38</v>
      </c>
      <c r="G560" s="4">
        <f t="shared" si="341"/>
        <v>12.770000000000003</v>
      </c>
      <c r="H560" s="4">
        <v>70.150000000000006</v>
      </c>
      <c r="I560" s="5" t="s">
        <v>1515</v>
      </c>
      <c r="J560" s="4">
        <f t="shared" si="342"/>
        <v>70.150000000000006</v>
      </c>
      <c r="K560" s="2"/>
      <c r="L560" s="2" t="s">
        <v>1489</v>
      </c>
    </row>
    <row r="561" spans="2:12" ht="27" customHeight="1" x14ac:dyDescent="0.25">
      <c r="B561" s="3" t="s">
        <v>865</v>
      </c>
      <c r="C561" s="2" t="s">
        <v>13</v>
      </c>
      <c r="D561" s="1" t="s">
        <v>48</v>
      </c>
      <c r="E561" s="8" t="s">
        <v>1488</v>
      </c>
      <c r="F561" s="4">
        <v>536.79999999999995</v>
      </c>
      <c r="G561" s="4">
        <f t="shared" si="338"/>
        <v>113.20000000000005</v>
      </c>
      <c r="H561" s="4">
        <v>650</v>
      </c>
      <c r="I561" s="5" t="s">
        <v>1505</v>
      </c>
      <c r="J561" s="4">
        <f t="shared" si="339"/>
        <v>650</v>
      </c>
      <c r="K561" s="2"/>
      <c r="L561" s="2" t="s">
        <v>1489</v>
      </c>
    </row>
    <row r="562" spans="2:12" ht="27" customHeight="1" x14ac:dyDescent="0.25">
      <c r="B562" s="3" t="s">
        <v>865</v>
      </c>
      <c r="C562" s="2" t="s">
        <v>15</v>
      </c>
      <c r="D562" s="1" t="s">
        <v>48</v>
      </c>
      <c r="E562" s="8" t="s">
        <v>1488</v>
      </c>
      <c r="F562" s="4">
        <f t="shared" ref="F562" si="349">H562/1.25</f>
        <v>119</v>
      </c>
      <c r="G562" s="4">
        <f t="shared" ref="G562" si="350">H562-F562</f>
        <v>29.75</v>
      </c>
      <c r="H562" s="4">
        <v>148.75</v>
      </c>
      <c r="I562" s="5" t="s">
        <v>1505</v>
      </c>
      <c r="J562" s="4">
        <f t="shared" ref="J562" si="351">H562</f>
        <v>148.75</v>
      </c>
      <c r="K562" s="2"/>
      <c r="L562" s="2" t="s">
        <v>1489</v>
      </c>
    </row>
    <row r="563" spans="2:12" ht="27" customHeight="1" x14ac:dyDescent="0.25">
      <c r="B563" s="3" t="s">
        <v>1516</v>
      </c>
      <c r="C563" s="2" t="s">
        <v>10</v>
      </c>
      <c r="D563" s="1" t="s">
        <v>1517</v>
      </c>
      <c r="E563" s="8" t="s">
        <v>1518</v>
      </c>
      <c r="F563" s="4">
        <v>20</v>
      </c>
      <c r="G563" s="4">
        <f t="shared" ref="G563:G569" si="352">H563-F563</f>
        <v>0</v>
      </c>
      <c r="H563" s="4">
        <v>20</v>
      </c>
      <c r="I563" s="5" t="s">
        <v>1518</v>
      </c>
      <c r="J563" s="4">
        <f t="shared" ref="J563:J569" si="353">H563</f>
        <v>20</v>
      </c>
      <c r="K563" s="2"/>
      <c r="L563" s="2" t="s">
        <v>1489</v>
      </c>
    </row>
    <row r="564" spans="2:12" ht="27" customHeight="1" x14ac:dyDescent="0.25">
      <c r="B564" s="3" t="s">
        <v>1519</v>
      </c>
      <c r="C564" s="2" t="s">
        <v>50</v>
      </c>
      <c r="D564" s="1" t="s">
        <v>832</v>
      </c>
      <c r="E564" s="8" t="s">
        <v>1520</v>
      </c>
      <c r="F564" s="4">
        <f>H564/1.25</f>
        <v>138.03199999999998</v>
      </c>
      <c r="G564" s="4">
        <f t="shared" si="352"/>
        <v>34.50800000000001</v>
      </c>
      <c r="H564" s="4">
        <v>172.54</v>
      </c>
      <c r="I564" s="5" t="s">
        <v>1520</v>
      </c>
      <c r="J564" s="4">
        <f t="shared" si="353"/>
        <v>172.54</v>
      </c>
      <c r="K564" s="2"/>
      <c r="L564" s="26">
        <v>45230</v>
      </c>
    </row>
    <row r="565" spans="2:12" ht="27" customHeight="1" x14ac:dyDescent="0.25">
      <c r="B565" s="3" t="s">
        <v>1521</v>
      </c>
      <c r="C565" s="2" t="s">
        <v>73</v>
      </c>
      <c r="D565" s="1" t="s">
        <v>794</v>
      </c>
      <c r="E565" s="8" t="s">
        <v>1522</v>
      </c>
      <c r="F565" s="4">
        <v>30.92</v>
      </c>
      <c r="G565" s="4">
        <f t="shared" si="352"/>
        <v>1.5499999999999972</v>
      </c>
      <c r="H565" s="4">
        <v>32.47</v>
      </c>
      <c r="I565" s="5" t="s">
        <v>1522</v>
      </c>
      <c r="J565" s="4">
        <f t="shared" si="353"/>
        <v>32.47</v>
      </c>
      <c r="K565" s="2"/>
      <c r="L565" s="2" t="s">
        <v>1489</v>
      </c>
    </row>
    <row r="566" spans="2:12" ht="27" customHeight="1" x14ac:dyDescent="0.25">
      <c r="B566" s="3" t="s">
        <v>1523</v>
      </c>
      <c r="C566" s="2" t="s">
        <v>14</v>
      </c>
      <c r="D566" s="1" t="s">
        <v>827</v>
      </c>
      <c r="E566" s="8" t="s">
        <v>1522</v>
      </c>
      <c r="F566" s="4">
        <f>H566/1.25</f>
        <v>16.399999999999999</v>
      </c>
      <c r="G566" s="4">
        <f t="shared" si="352"/>
        <v>4.1000000000000014</v>
      </c>
      <c r="H566" s="4">
        <v>20.5</v>
      </c>
      <c r="I566" s="5" t="s">
        <v>1522</v>
      </c>
      <c r="J566" s="4">
        <f t="shared" si="353"/>
        <v>20.5</v>
      </c>
      <c r="K566" s="2"/>
      <c r="L566" s="2" t="s">
        <v>1489</v>
      </c>
    </row>
    <row r="567" spans="2:12" ht="27" customHeight="1" x14ac:dyDescent="0.25">
      <c r="B567" s="3" t="s">
        <v>1524</v>
      </c>
      <c r="C567" s="2" t="s">
        <v>73</v>
      </c>
      <c r="D567" s="1" t="s">
        <v>794</v>
      </c>
      <c r="E567" s="8" t="s">
        <v>1522</v>
      </c>
      <c r="F567" s="4">
        <v>106.14</v>
      </c>
      <c r="G567" s="4">
        <f t="shared" si="352"/>
        <v>5.3100000000000023</v>
      </c>
      <c r="H567" s="4">
        <v>111.45</v>
      </c>
      <c r="I567" s="5" t="s">
        <v>1525</v>
      </c>
      <c r="J567" s="4">
        <f t="shared" si="353"/>
        <v>111.45</v>
      </c>
      <c r="K567" s="2"/>
      <c r="L567" s="2" t="s">
        <v>1489</v>
      </c>
    </row>
    <row r="568" spans="2:12" ht="27" customHeight="1" x14ac:dyDescent="0.25">
      <c r="B568" s="3" t="s">
        <v>1526</v>
      </c>
      <c r="C568" s="2" t="s">
        <v>13</v>
      </c>
      <c r="D568" s="1" t="s">
        <v>48</v>
      </c>
      <c r="E568" s="8" t="s">
        <v>1510</v>
      </c>
      <c r="F568" s="4">
        <v>45.6</v>
      </c>
      <c r="G568" s="4">
        <f t="shared" si="352"/>
        <v>9.6000000000000014</v>
      </c>
      <c r="H568" s="4">
        <v>55.2</v>
      </c>
      <c r="I568" s="5" t="s">
        <v>1522</v>
      </c>
      <c r="J568" s="4">
        <f t="shared" si="353"/>
        <v>55.2</v>
      </c>
      <c r="K568" s="2"/>
      <c r="L568" s="2" t="s">
        <v>1489</v>
      </c>
    </row>
    <row r="569" spans="2:12" ht="27" customHeight="1" x14ac:dyDescent="0.25">
      <c r="B569" s="3" t="s">
        <v>1526</v>
      </c>
      <c r="C569" s="2" t="s">
        <v>15</v>
      </c>
      <c r="D569" s="1" t="s">
        <v>48</v>
      </c>
      <c r="E569" s="8" t="s">
        <v>1510</v>
      </c>
      <c r="F569" s="4">
        <f>H569/1.25</f>
        <v>8.16</v>
      </c>
      <c r="G569" s="4">
        <f t="shared" si="352"/>
        <v>2.0399999999999991</v>
      </c>
      <c r="H569" s="4">
        <v>10.199999999999999</v>
      </c>
      <c r="I569" s="5" t="s">
        <v>1522</v>
      </c>
      <c r="J569" s="4">
        <f t="shared" si="353"/>
        <v>10.199999999999999</v>
      </c>
      <c r="K569" s="2"/>
      <c r="L569" s="2" t="s">
        <v>1489</v>
      </c>
    </row>
    <row r="570" spans="2:12" ht="27" customHeight="1" x14ac:dyDescent="0.25">
      <c r="B570" s="3" t="s">
        <v>1526</v>
      </c>
      <c r="C570" s="2" t="s">
        <v>23</v>
      </c>
      <c r="D570" s="1" t="s">
        <v>1527</v>
      </c>
      <c r="E570" s="8" t="s">
        <v>1510</v>
      </c>
      <c r="F570" s="4">
        <v>75.67</v>
      </c>
      <c r="G570" s="4">
        <f t="shared" si="338"/>
        <v>3.789999999999992</v>
      </c>
      <c r="H570" s="4">
        <v>79.459999999999994</v>
      </c>
      <c r="I570" s="5" t="s">
        <v>1528</v>
      </c>
      <c r="J570" s="4">
        <f t="shared" si="339"/>
        <v>79.459999999999994</v>
      </c>
      <c r="K570" s="2"/>
      <c r="L570" s="2" t="s">
        <v>1489</v>
      </c>
    </row>
    <row r="571" spans="2:12" ht="27" customHeight="1" x14ac:dyDescent="0.25">
      <c r="B571" s="3" t="s">
        <v>1529</v>
      </c>
      <c r="C571" s="2" t="s">
        <v>1144</v>
      </c>
      <c r="D571" s="1" t="s">
        <v>723</v>
      </c>
      <c r="E571" s="8" t="s">
        <v>1393</v>
      </c>
      <c r="F571" s="4">
        <v>528</v>
      </c>
      <c r="G571" s="4">
        <f t="shared" ref="G571:G581" si="354">H571-F571</f>
        <v>0</v>
      </c>
      <c r="H571" s="4">
        <v>528</v>
      </c>
      <c r="I571" s="5" t="s">
        <v>1382</v>
      </c>
      <c r="J571" s="4">
        <f t="shared" ref="J571:J581" si="355">H571</f>
        <v>528</v>
      </c>
      <c r="K571" s="2"/>
      <c r="L571" s="2" t="s">
        <v>1489</v>
      </c>
    </row>
    <row r="572" spans="2:12" ht="27" customHeight="1" x14ac:dyDescent="0.25">
      <c r="B572" s="3" t="s">
        <v>1530</v>
      </c>
      <c r="C572" s="2" t="s">
        <v>1144</v>
      </c>
      <c r="D572" s="1" t="s">
        <v>723</v>
      </c>
      <c r="E572" s="8" t="s">
        <v>1393</v>
      </c>
      <c r="F572" s="4">
        <v>52.8</v>
      </c>
      <c r="G572" s="4">
        <f t="shared" ref="G572" si="356">H572-F572</f>
        <v>0</v>
      </c>
      <c r="H572" s="4">
        <v>52.8</v>
      </c>
      <c r="I572" s="5" t="s">
        <v>1382</v>
      </c>
      <c r="J572" s="4">
        <f t="shared" ref="J572" si="357">H572</f>
        <v>52.8</v>
      </c>
      <c r="K572" s="2"/>
      <c r="L572" s="2" t="s">
        <v>1489</v>
      </c>
    </row>
    <row r="573" spans="2:12" ht="27" customHeight="1" x14ac:dyDescent="0.25">
      <c r="B573" s="3" t="s">
        <v>1531</v>
      </c>
      <c r="C573" s="2" t="s">
        <v>93</v>
      </c>
      <c r="D573" s="1" t="s">
        <v>808</v>
      </c>
      <c r="E573" s="8" t="s">
        <v>1510</v>
      </c>
      <c r="F573" s="4">
        <f t="shared" ref="F573:F581" si="358">H573/1.25</f>
        <v>200.024</v>
      </c>
      <c r="G573" s="4">
        <f t="shared" si="354"/>
        <v>50.006</v>
      </c>
      <c r="H573" s="4">
        <v>250.03</v>
      </c>
      <c r="I573" s="5" t="s">
        <v>1525</v>
      </c>
      <c r="J573" s="4">
        <f t="shared" si="355"/>
        <v>250.03</v>
      </c>
      <c r="K573" s="2"/>
      <c r="L573" s="2" t="s">
        <v>1489</v>
      </c>
    </row>
    <row r="574" spans="2:12" ht="27" customHeight="1" x14ac:dyDescent="0.25">
      <c r="B574" s="3" t="s">
        <v>1532</v>
      </c>
      <c r="C574" s="2" t="s">
        <v>12</v>
      </c>
      <c r="D574" s="1" t="s">
        <v>863</v>
      </c>
      <c r="E574" s="8" t="s">
        <v>1500</v>
      </c>
      <c r="F574" s="4">
        <v>2491.1799999999998</v>
      </c>
      <c r="G574" s="4">
        <f t="shared" si="354"/>
        <v>520.5</v>
      </c>
      <c r="H574" s="4">
        <v>3011.68</v>
      </c>
      <c r="I574" s="5" t="s">
        <v>1533</v>
      </c>
      <c r="J574" s="4">
        <f t="shared" si="355"/>
        <v>3011.68</v>
      </c>
      <c r="K574" s="2"/>
      <c r="L574" s="2" t="s">
        <v>1489</v>
      </c>
    </row>
    <row r="575" spans="2:12" ht="27" customHeight="1" x14ac:dyDescent="0.25">
      <c r="B575" s="3" t="s">
        <v>1532</v>
      </c>
      <c r="C575" s="2" t="s">
        <v>13</v>
      </c>
      <c r="D575" s="1" t="s">
        <v>863</v>
      </c>
      <c r="E575" s="8" t="s">
        <v>1500</v>
      </c>
      <c r="F575" s="4">
        <f t="shared" ref="F575" si="359">H575/1.25</f>
        <v>43.607999999999997</v>
      </c>
      <c r="G575" s="4">
        <f t="shared" ref="G575" si="360">H575-F575</f>
        <v>10.902000000000001</v>
      </c>
      <c r="H575" s="4">
        <v>54.51</v>
      </c>
      <c r="I575" s="5" t="s">
        <v>1533</v>
      </c>
      <c r="J575" s="4">
        <f t="shared" ref="J575" si="361">H575</f>
        <v>54.51</v>
      </c>
      <c r="K575" s="2"/>
      <c r="L575" s="2" t="s">
        <v>1489</v>
      </c>
    </row>
    <row r="576" spans="2:12" ht="27" customHeight="1" x14ac:dyDescent="0.25">
      <c r="B576" s="3" t="s">
        <v>1532</v>
      </c>
      <c r="C576" s="2" t="s">
        <v>14</v>
      </c>
      <c r="D576" s="1" t="s">
        <v>863</v>
      </c>
      <c r="E576" s="8" t="s">
        <v>1500</v>
      </c>
      <c r="F576" s="4">
        <f t="shared" ref="F576" si="362">H576/1.25</f>
        <v>144.32</v>
      </c>
      <c r="G576" s="4">
        <f t="shared" ref="G576" si="363">H576-F576</f>
        <v>36.080000000000013</v>
      </c>
      <c r="H576" s="4">
        <v>180.4</v>
      </c>
      <c r="I576" s="5" t="s">
        <v>1533</v>
      </c>
      <c r="J576" s="4">
        <f t="shared" ref="J576" si="364">H576</f>
        <v>180.4</v>
      </c>
      <c r="K576" s="2"/>
      <c r="L576" s="2" t="s">
        <v>1489</v>
      </c>
    </row>
    <row r="577" spans="2:12" ht="27" customHeight="1" x14ac:dyDescent="0.25">
      <c r="B577" s="3" t="s">
        <v>1534</v>
      </c>
      <c r="C577" s="2" t="s">
        <v>1048</v>
      </c>
      <c r="D577" s="1" t="s">
        <v>1067</v>
      </c>
      <c r="E577" s="8" t="s">
        <v>1525</v>
      </c>
      <c r="F577" s="4">
        <f t="shared" si="358"/>
        <v>268</v>
      </c>
      <c r="G577" s="4">
        <f t="shared" si="354"/>
        <v>67</v>
      </c>
      <c r="H577" s="4">
        <v>335</v>
      </c>
      <c r="I577" s="5" t="s">
        <v>1535</v>
      </c>
      <c r="J577" s="4">
        <f t="shared" si="355"/>
        <v>335</v>
      </c>
      <c r="K577" s="2"/>
      <c r="L577" s="2" t="s">
        <v>1489</v>
      </c>
    </row>
    <row r="578" spans="2:12" ht="27" customHeight="1" x14ac:dyDescent="0.25">
      <c r="B578" s="3" t="s">
        <v>1536</v>
      </c>
      <c r="C578" s="2" t="s">
        <v>1537</v>
      </c>
      <c r="D578" s="1" t="s">
        <v>1538</v>
      </c>
      <c r="E578" s="8" t="s">
        <v>945</v>
      </c>
      <c r="F578" s="4">
        <f t="shared" si="358"/>
        <v>14152.232</v>
      </c>
      <c r="G578" s="4">
        <f t="shared" si="354"/>
        <v>3538.0580000000009</v>
      </c>
      <c r="H578" s="4">
        <v>17690.29</v>
      </c>
      <c r="I578" s="5" t="s">
        <v>1505</v>
      </c>
      <c r="J578" s="4">
        <f t="shared" si="355"/>
        <v>17690.29</v>
      </c>
      <c r="K578" s="2"/>
      <c r="L578" s="2" t="s">
        <v>1489</v>
      </c>
    </row>
    <row r="579" spans="2:12" ht="27" customHeight="1" x14ac:dyDescent="0.25">
      <c r="B579" s="3" t="s">
        <v>1539</v>
      </c>
      <c r="C579" s="2" t="s">
        <v>73</v>
      </c>
      <c r="D579" s="1" t="s">
        <v>74</v>
      </c>
      <c r="E579" s="8" t="s">
        <v>1522</v>
      </c>
      <c r="F579" s="4">
        <f t="shared" si="358"/>
        <v>92.936000000000007</v>
      </c>
      <c r="G579" s="4">
        <f t="shared" si="354"/>
        <v>23.233999999999995</v>
      </c>
      <c r="H579" s="4">
        <v>116.17</v>
      </c>
      <c r="I579" s="5" t="s">
        <v>1540</v>
      </c>
      <c r="J579" s="4">
        <f t="shared" si="355"/>
        <v>116.17</v>
      </c>
      <c r="K579" s="2"/>
      <c r="L579" s="2" t="s">
        <v>1489</v>
      </c>
    </row>
    <row r="580" spans="2:12" ht="27" customHeight="1" x14ac:dyDescent="0.25">
      <c r="B580" s="3" t="s">
        <v>1541</v>
      </c>
      <c r="C580" s="2" t="s">
        <v>73</v>
      </c>
      <c r="D580" s="1" t="s">
        <v>794</v>
      </c>
      <c r="E580" s="8" t="s">
        <v>1542</v>
      </c>
      <c r="F580" s="4">
        <v>41.76</v>
      </c>
      <c r="G580" s="4">
        <f t="shared" si="354"/>
        <v>2.0900000000000034</v>
      </c>
      <c r="H580" s="4">
        <v>43.85</v>
      </c>
      <c r="I580" s="5" t="s">
        <v>1542</v>
      </c>
      <c r="J580" s="4">
        <f t="shared" si="355"/>
        <v>43.85</v>
      </c>
      <c r="K580" s="2"/>
      <c r="L580" s="2" t="s">
        <v>1489</v>
      </c>
    </row>
    <row r="581" spans="2:12" ht="27" customHeight="1" x14ac:dyDescent="0.25">
      <c r="B581" s="3" t="s">
        <v>1543</v>
      </c>
      <c r="C581" s="2" t="s">
        <v>1544</v>
      </c>
      <c r="D581" s="1" t="s">
        <v>1020</v>
      </c>
      <c r="E581" s="8" t="s">
        <v>1545</v>
      </c>
      <c r="F581" s="4">
        <f t="shared" si="358"/>
        <v>227.14400000000001</v>
      </c>
      <c r="G581" s="4">
        <f t="shared" si="354"/>
        <v>56.786000000000001</v>
      </c>
      <c r="H581" s="4">
        <v>283.93</v>
      </c>
      <c r="I581" s="5" t="s">
        <v>1540</v>
      </c>
      <c r="J581" s="4">
        <f t="shared" si="355"/>
        <v>283.93</v>
      </c>
      <c r="K581" s="2"/>
      <c r="L581" s="2" t="s">
        <v>1489</v>
      </c>
    </row>
    <row r="582" spans="2:12" ht="27" customHeight="1" x14ac:dyDescent="0.25">
      <c r="B582" s="3" t="s">
        <v>866</v>
      </c>
      <c r="C582" s="2" t="s">
        <v>13</v>
      </c>
      <c r="D582" s="1" t="s">
        <v>48</v>
      </c>
      <c r="E582" s="8" t="s">
        <v>1546</v>
      </c>
      <c r="F582" s="4">
        <v>346.47</v>
      </c>
      <c r="G582" s="4">
        <f t="shared" si="338"/>
        <v>59.549999999999955</v>
      </c>
      <c r="H582" s="4">
        <v>406.02</v>
      </c>
      <c r="I582" s="5" t="s">
        <v>1535</v>
      </c>
      <c r="J582" s="4">
        <f t="shared" si="339"/>
        <v>406.02</v>
      </c>
      <c r="K582" s="2"/>
      <c r="L582" s="2" t="s">
        <v>1489</v>
      </c>
    </row>
    <row r="583" spans="2:12" ht="27" customHeight="1" x14ac:dyDescent="0.25">
      <c r="B583" s="3" t="s">
        <v>866</v>
      </c>
      <c r="C583" s="2" t="s">
        <v>15</v>
      </c>
      <c r="D583" s="1" t="s">
        <v>48</v>
      </c>
      <c r="E583" s="8" t="s">
        <v>1546</v>
      </c>
      <c r="F583" s="4">
        <f t="shared" ref="F583" si="365">H583/1.25</f>
        <v>99.84</v>
      </c>
      <c r="G583" s="4">
        <f t="shared" ref="G583" si="366">H583-F583</f>
        <v>24.959999999999994</v>
      </c>
      <c r="H583" s="4">
        <v>124.8</v>
      </c>
      <c r="I583" s="5" t="s">
        <v>1535</v>
      </c>
      <c r="J583" s="4">
        <f t="shared" ref="J583" si="367">H583</f>
        <v>124.8</v>
      </c>
      <c r="K583" s="2"/>
      <c r="L583" s="2" t="s">
        <v>1489</v>
      </c>
    </row>
    <row r="584" spans="2:12" ht="27" customHeight="1" x14ac:dyDescent="0.25">
      <c r="B584" s="1" t="s">
        <v>871</v>
      </c>
      <c r="C584" s="9" t="s">
        <v>1029</v>
      </c>
      <c r="D584" s="1" t="s">
        <v>1030</v>
      </c>
      <c r="E584" s="3" t="s">
        <v>1492</v>
      </c>
      <c r="F584" s="4">
        <v>42.14</v>
      </c>
      <c r="G584" s="4">
        <f>H584-F584</f>
        <v>0</v>
      </c>
      <c r="H584" s="4">
        <v>42.14</v>
      </c>
      <c r="I584" s="5" t="s">
        <v>1489</v>
      </c>
      <c r="J584" s="4">
        <f>H584</f>
        <v>42.14</v>
      </c>
      <c r="K584" s="2"/>
      <c r="L584" s="2" t="s">
        <v>1489</v>
      </c>
    </row>
    <row r="585" spans="2:12" ht="27" customHeight="1" x14ac:dyDescent="0.25">
      <c r="B585" s="3" t="s">
        <v>1547</v>
      </c>
      <c r="C585" s="2" t="s">
        <v>1548</v>
      </c>
      <c r="D585" s="1" t="s">
        <v>1549</v>
      </c>
      <c r="E585" s="8" t="s">
        <v>1416</v>
      </c>
      <c r="F585" s="4">
        <f t="shared" si="337"/>
        <v>16.48</v>
      </c>
      <c r="G585" s="4">
        <f t="shared" si="338"/>
        <v>4.120000000000001</v>
      </c>
      <c r="H585" s="4">
        <v>20.6</v>
      </c>
      <c r="I585" s="5" t="s">
        <v>1489</v>
      </c>
      <c r="J585" s="4">
        <f t="shared" si="339"/>
        <v>20.6</v>
      </c>
      <c r="K585" s="2"/>
      <c r="L585" s="2" t="s">
        <v>1489</v>
      </c>
    </row>
    <row r="586" spans="2:12" ht="27" customHeight="1" x14ac:dyDescent="0.25">
      <c r="B586" s="3" t="s">
        <v>1550</v>
      </c>
      <c r="C586" s="2" t="s">
        <v>728</v>
      </c>
      <c r="D586" s="1" t="s">
        <v>1551</v>
      </c>
      <c r="E586" s="8" t="s">
        <v>1528</v>
      </c>
      <c r="F586" s="4">
        <f t="shared" ref="F586:F621" si="368">H586/1.25</f>
        <v>19.2</v>
      </c>
      <c r="G586" s="4">
        <f t="shared" ref="G586:G621" si="369">H586-F586</f>
        <v>4.8000000000000007</v>
      </c>
      <c r="H586" s="4">
        <v>24</v>
      </c>
      <c r="I586" s="5" t="s">
        <v>1528</v>
      </c>
      <c r="J586" s="4">
        <f t="shared" ref="J586:J621" si="370">H586</f>
        <v>24</v>
      </c>
      <c r="K586" s="2"/>
      <c r="L586" s="2" t="s">
        <v>1489</v>
      </c>
    </row>
    <row r="587" spans="2:12" ht="27" customHeight="1" x14ac:dyDescent="0.25">
      <c r="B587" s="3" t="s">
        <v>1552</v>
      </c>
      <c r="C587" s="2" t="s">
        <v>791</v>
      </c>
      <c r="D587" s="1" t="s">
        <v>1210</v>
      </c>
      <c r="E587" s="8" t="s">
        <v>1545</v>
      </c>
      <c r="F587" s="4">
        <f t="shared" si="368"/>
        <v>12.88</v>
      </c>
      <c r="G587" s="4">
        <f t="shared" si="369"/>
        <v>3.2200000000000006</v>
      </c>
      <c r="H587" s="4">
        <v>16.100000000000001</v>
      </c>
      <c r="I587" s="5" t="s">
        <v>1545</v>
      </c>
      <c r="J587" s="4">
        <f t="shared" si="370"/>
        <v>16.100000000000001</v>
      </c>
      <c r="K587" s="2"/>
      <c r="L587" s="2" t="s">
        <v>1489</v>
      </c>
    </row>
    <row r="588" spans="2:12" ht="27" customHeight="1" x14ac:dyDescent="0.25">
      <c r="B588" s="3" t="s">
        <v>1553</v>
      </c>
      <c r="C588" s="2" t="s">
        <v>20</v>
      </c>
      <c r="D588" s="1" t="s">
        <v>948</v>
      </c>
      <c r="E588" s="8" t="s">
        <v>1542</v>
      </c>
      <c r="F588" s="4">
        <f t="shared" ref="F588:F603" si="371">H588/1.25</f>
        <v>16.167999999999999</v>
      </c>
      <c r="G588" s="4">
        <f t="shared" ref="G588:G608" si="372">H588-F588</f>
        <v>4.0420000000000016</v>
      </c>
      <c r="H588" s="4">
        <v>20.21</v>
      </c>
      <c r="I588" s="5" t="s">
        <v>1542</v>
      </c>
      <c r="J588" s="4">
        <f t="shared" ref="J588:J605" si="373">H588</f>
        <v>20.21</v>
      </c>
      <c r="K588" s="2"/>
      <c r="L588" s="2" t="s">
        <v>1489</v>
      </c>
    </row>
    <row r="589" spans="2:12" ht="27" customHeight="1" x14ac:dyDescent="0.25">
      <c r="B589" s="3" t="s">
        <v>1554</v>
      </c>
      <c r="C589" s="2" t="s">
        <v>20</v>
      </c>
      <c r="D589" s="1" t="s">
        <v>1555</v>
      </c>
      <c r="E589" s="8" t="s">
        <v>1556</v>
      </c>
      <c r="F589" s="4">
        <f t="shared" si="371"/>
        <v>5.3119999999999994</v>
      </c>
      <c r="G589" s="4">
        <f t="shared" si="372"/>
        <v>1.3280000000000003</v>
      </c>
      <c r="H589" s="4">
        <v>6.64</v>
      </c>
      <c r="I589" s="5" t="s">
        <v>1556</v>
      </c>
      <c r="J589" s="4">
        <f t="shared" si="373"/>
        <v>6.64</v>
      </c>
      <c r="K589" s="2"/>
      <c r="L589" s="2" t="s">
        <v>1489</v>
      </c>
    </row>
    <row r="590" spans="2:12" ht="27" customHeight="1" x14ac:dyDescent="0.25">
      <c r="B590" s="3" t="s">
        <v>1557</v>
      </c>
      <c r="C590" s="2" t="s">
        <v>20</v>
      </c>
      <c r="D590" s="1" t="s">
        <v>948</v>
      </c>
      <c r="E590" s="8" t="s">
        <v>1520</v>
      </c>
      <c r="F590" s="4">
        <f t="shared" si="371"/>
        <v>22.231999999999999</v>
      </c>
      <c r="G590" s="4">
        <f t="shared" si="372"/>
        <v>5.5579999999999998</v>
      </c>
      <c r="H590" s="4">
        <v>27.79</v>
      </c>
      <c r="I590" s="5" t="s">
        <v>1558</v>
      </c>
      <c r="J590" s="4">
        <f t="shared" si="373"/>
        <v>27.79</v>
      </c>
      <c r="K590" s="2"/>
      <c r="L590" s="2" t="s">
        <v>1489</v>
      </c>
    </row>
    <row r="591" spans="2:12" ht="27" customHeight="1" x14ac:dyDescent="0.25">
      <c r="B591" s="3" t="s">
        <v>1559</v>
      </c>
      <c r="C591" s="2" t="s">
        <v>14</v>
      </c>
      <c r="D591" s="1" t="s">
        <v>48</v>
      </c>
      <c r="E591" s="8" t="s">
        <v>1535</v>
      </c>
      <c r="F591" s="4">
        <f t="shared" si="371"/>
        <v>28.448</v>
      </c>
      <c r="G591" s="4">
        <f t="shared" si="372"/>
        <v>7.1120000000000019</v>
      </c>
      <c r="H591" s="4">
        <v>35.56</v>
      </c>
      <c r="I591" s="5" t="s">
        <v>1542</v>
      </c>
      <c r="J591" s="4">
        <f t="shared" si="373"/>
        <v>35.56</v>
      </c>
      <c r="K591" s="2"/>
      <c r="L591" s="2" t="s">
        <v>1489</v>
      </c>
    </row>
    <row r="592" spans="2:12" ht="27" customHeight="1" x14ac:dyDescent="0.25">
      <c r="B592" s="3" t="s">
        <v>958</v>
      </c>
      <c r="C592" s="2" t="s">
        <v>73</v>
      </c>
      <c r="D592" s="1" t="s">
        <v>794</v>
      </c>
      <c r="E592" s="8" t="s">
        <v>1556</v>
      </c>
      <c r="F592" s="4">
        <v>54.72</v>
      </c>
      <c r="G592" s="4">
        <f t="shared" si="372"/>
        <v>2.740000000000002</v>
      </c>
      <c r="H592" s="4">
        <v>57.46</v>
      </c>
      <c r="I592" s="5" t="s">
        <v>1560</v>
      </c>
      <c r="J592" s="4">
        <f t="shared" si="373"/>
        <v>57.46</v>
      </c>
      <c r="K592" s="2"/>
      <c r="L592" s="2" t="s">
        <v>1489</v>
      </c>
    </row>
    <row r="593" spans="2:12" ht="27" customHeight="1" x14ac:dyDescent="0.25">
      <c r="B593" s="3" t="s">
        <v>1561</v>
      </c>
      <c r="C593" s="2" t="s">
        <v>73</v>
      </c>
      <c r="D593" s="1" t="s">
        <v>827</v>
      </c>
      <c r="E593" s="8" t="s">
        <v>1556</v>
      </c>
      <c r="F593" s="4">
        <f t="shared" si="371"/>
        <v>8</v>
      </c>
      <c r="G593" s="4">
        <f t="shared" si="372"/>
        <v>2</v>
      </c>
      <c r="H593" s="4">
        <v>10</v>
      </c>
      <c r="I593" s="5" t="s">
        <v>1560</v>
      </c>
      <c r="J593" s="4">
        <f t="shared" si="373"/>
        <v>10</v>
      </c>
      <c r="K593" s="2"/>
      <c r="L593" s="2" t="s">
        <v>1489</v>
      </c>
    </row>
    <row r="594" spans="2:12" ht="27" customHeight="1" x14ac:dyDescent="0.25">
      <c r="B594" s="3" t="s">
        <v>1532</v>
      </c>
      <c r="C594" s="2" t="s">
        <v>12</v>
      </c>
      <c r="D594" s="1" t="s">
        <v>863</v>
      </c>
      <c r="E594" s="8" t="s">
        <v>1518</v>
      </c>
      <c r="F594" s="4">
        <v>2573.46</v>
      </c>
      <c r="G594" s="4">
        <f t="shared" si="372"/>
        <v>516.94999999999982</v>
      </c>
      <c r="H594" s="4">
        <v>3090.41</v>
      </c>
      <c r="I594" s="5" t="s">
        <v>1560</v>
      </c>
      <c r="J594" s="4">
        <f t="shared" si="373"/>
        <v>3090.41</v>
      </c>
      <c r="K594" s="2"/>
      <c r="L594" s="2" t="s">
        <v>1489</v>
      </c>
    </row>
    <row r="595" spans="2:12" ht="27" customHeight="1" x14ac:dyDescent="0.25">
      <c r="B595" s="3" t="s">
        <v>1532</v>
      </c>
      <c r="C595" s="2" t="s">
        <v>13</v>
      </c>
      <c r="D595" s="1" t="s">
        <v>863</v>
      </c>
      <c r="E595" s="8" t="s">
        <v>1518</v>
      </c>
      <c r="F595" s="4">
        <f t="shared" ref="F595" si="374">H595/1.25</f>
        <v>73.56</v>
      </c>
      <c r="G595" s="4">
        <f t="shared" ref="G595" si="375">H595-F595</f>
        <v>18.39</v>
      </c>
      <c r="H595" s="4">
        <v>91.95</v>
      </c>
      <c r="I595" s="5" t="s">
        <v>1560</v>
      </c>
      <c r="J595" s="4">
        <f t="shared" ref="J595" si="376">H595</f>
        <v>91.95</v>
      </c>
      <c r="K595" s="2"/>
      <c r="L595" s="2" t="s">
        <v>1489</v>
      </c>
    </row>
    <row r="596" spans="2:12" ht="27" customHeight="1" x14ac:dyDescent="0.25">
      <c r="B596" s="3" t="s">
        <v>1532</v>
      </c>
      <c r="C596" s="2" t="s">
        <v>14</v>
      </c>
      <c r="D596" s="1" t="s">
        <v>863</v>
      </c>
      <c r="E596" s="8" t="s">
        <v>1518</v>
      </c>
      <c r="F596" s="4">
        <f t="shared" ref="F596" si="377">H596/1.25</f>
        <v>183.68</v>
      </c>
      <c r="G596" s="4">
        <f t="shared" ref="G596" si="378">H596-F596</f>
        <v>45.919999999999987</v>
      </c>
      <c r="H596" s="4">
        <v>229.6</v>
      </c>
      <c r="I596" s="5" t="s">
        <v>1560</v>
      </c>
      <c r="J596" s="4">
        <f t="shared" ref="J596" si="379">H596</f>
        <v>229.6</v>
      </c>
      <c r="K596" s="2"/>
      <c r="L596" s="2" t="s">
        <v>1489</v>
      </c>
    </row>
    <row r="597" spans="2:12" ht="27" customHeight="1" x14ac:dyDescent="0.25">
      <c r="B597" s="3" t="s">
        <v>1562</v>
      </c>
      <c r="C597" s="2" t="s">
        <v>13</v>
      </c>
      <c r="D597" s="1" t="s">
        <v>48</v>
      </c>
      <c r="E597" s="8" t="s">
        <v>1522</v>
      </c>
      <c r="F597" s="4">
        <v>313.08</v>
      </c>
      <c r="G597" s="4">
        <f t="shared" si="372"/>
        <v>55.470000000000027</v>
      </c>
      <c r="H597" s="4">
        <v>368.55</v>
      </c>
      <c r="I597" s="5" t="s">
        <v>1542</v>
      </c>
      <c r="J597" s="4">
        <f t="shared" si="373"/>
        <v>368.55</v>
      </c>
      <c r="K597" s="2"/>
      <c r="L597" s="2" t="s">
        <v>1489</v>
      </c>
    </row>
    <row r="598" spans="2:12" ht="27" customHeight="1" x14ac:dyDescent="0.25">
      <c r="B598" s="3" t="s">
        <v>1562</v>
      </c>
      <c r="C598" s="2" t="s">
        <v>14</v>
      </c>
      <c r="D598" s="1" t="s">
        <v>48</v>
      </c>
      <c r="E598" s="8" t="s">
        <v>1522</v>
      </c>
      <c r="F598" s="4">
        <f t="shared" ref="F598" si="380">H598/1.25</f>
        <v>90.488</v>
      </c>
      <c r="G598" s="4">
        <f t="shared" ref="G598" si="381">H598-F598</f>
        <v>22.622</v>
      </c>
      <c r="H598" s="4">
        <v>113.11</v>
      </c>
      <c r="I598" s="5" t="s">
        <v>1542</v>
      </c>
      <c r="J598" s="4">
        <f t="shared" ref="J598" si="382">H598</f>
        <v>113.11</v>
      </c>
      <c r="K598" s="2"/>
      <c r="L598" s="2" t="s">
        <v>1489</v>
      </c>
    </row>
    <row r="599" spans="2:12" ht="27" customHeight="1" x14ac:dyDescent="0.25">
      <c r="B599" s="3" t="s">
        <v>1562</v>
      </c>
      <c r="C599" s="2" t="s">
        <v>15</v>
      </c>
      <c r="D599" s="1" t="s">
        <v>48</v>
      </c>
      <c r="E599" s="8" t="s">
        <v>1522</v>
      </c>
      <c r="F599" s="4">
        <f t="shared" ref="F599" si="383">H599/1.25</f>
        <v>230.4</v>
      </c>
      <c r="G599" s="4">
        <f t="shared" ref="G599" si="384">H599-F599</f>
        <v>57.599999999999994</v>
      </c>
      <c r="H599" s="4">
        <v>288</v>
      </c>
      <c r="I599" s="5" t="s">
        <v>1542</v>
      </c>
      <c r="J599" s="4">
        <f t="shared" ref="J599" si="385">H599</f>
        <v>288</v>
      </c>
      <c r="K599" s="2"/>
      <c r="L599" s="2" t="s">
        <v>1489</v>
      </c>
    </row>
    <row r="600" spans="2:12" ht="27" customHeight="1" x14ac:dyDescent="0.25">
      <c r="B600" s="3" t="s">
        <v>1563</v>
      </c>
      <c r="C600" s="2" t="s">
        <v>1144</v>
      </c>
      <c r="D600" s="1" t="s">
        <v>723</v>
      </c>
      <c r="E600" s="8" t="s">
        <v>1492</v>
      </c>
      <c r="F600" s="4">
        <v>22.3</v>
      </c>
      <c r="G600" s="4">
        <f t="shared" si="372"/>
        <v>0</v>
      </c>
      <c r="H600" s="4">
        <v>22.3</v>
      </c>
      <c r="I600" s="5" t="s">
        <v>1489</v>
      </c>
      <c r="J600" s="4">
        <f t="shared" si="373"/>
        <v>22.3</v>
      </c>
      <c r="K600" s="2"/>
      <c r="L600" s="2" t="s">
        <v>1489</v>
      </c>
    </row>
    <row r="601" spans="2:12" ht="27" customHeight="1" x14ac:dyDescent="0.25">
      <c r="B601" s="3" t="s">
        <v>957</v>
      </c>
      <c r="C601" s="2" t="s">
        <v>1144</v>
      </c>
      <c r="D601" s="1" t="s">
        <v>723</v>
      </c>
      <c r="E601" s="8" t="s">
        <v>1492</v>
      </c>
      <c r="F601" s="4">
        <v>289.89999999999998</v>
      </c>
      <c r="G601" s="4">
        <f t="shared" ref="G601" si="386">H601-F601</f>
        <v>0</v>
      </c>
      <c r="H601" s="4">
        <v>289.89999999999998</v>
      </c>
      <c r="I601" s="5" t="s">
        <v>1489</v>
      </c>
      <c r="J601" s="4">
        <f t="shared" ref="J601" si="387">H601</f>
        <v>289.89999999999998</v>
      </c>
      <c r="K601" s="2"/>
      <c r="L601" s="2" t="s">
        <v>1489</v>
      </c>
    </row>
    <row r="602" spans="2:12" ht="27" customHeight="1" x14ac:dyDescent="0.25">
      <c r="B602" s="3" t="s">
        <v>1567</v>
      </c>
      <c r="C602" s="2" t="s">
        <v>631</v>
      </c>
      <c r="D602" s="1" t="s">
        <v>632</v>
      </c>
      <c r="E602" s="8" t="s">
        <v>1492</v>
      </c>
      <c r="F602" s="4">
        <f>H602/1.25</f>
        <v>1260.8719999999998</v>
      </c>
      <c r="G602" s="4">
        <f>H602-F602</f>
        <v>315.21800000000007</v>
      </c>
      <c r="H602" s="4">
        <v>1576.09</v>
      </c>
      <c r="I602" s="5" t="s">
        <v>1489</v>
      </c>
      <c r="J602" s="4">
        <f>H602</f>
        <v>1576.09</v>
      </c>
      <c r="K602" s="2"/>
      <c r="L602" s="2" t="s">
        <v>1489</v>
      </c>
    </row>
    <row r="603" spans="2:12" ht="27" customHeight="1" x14ac:dyDescent="0.25">
      <c r="B603" s="3" t="s">
        <v>1568</v>
      </c>
      <c r="C603" s="2" t="s">
        <v>818</v>
      </c>
      <c r="D603" s="1" t="s">
        <v>1281</v>
      </c>
      <c r="E603" s="8" t="s">
        <v>1556</v>
      </c>
      <c r="F603" s="4">
        <f t="shared" si="371"/>
        <v>89.792000000000002</v>
      </c>
      <c r="G603" s="4">
        <f t="shared" si="372"/>
        <v>22.447999999999993</v>
      </c>
      <c r="H603" s="4">
        <v>112.24</v>
      </c>
      <c r="I603" s="5" t="s">
        <v>1556</v>
      </c>
      <c r="J603" s="4">
        <f t="shared" si="373"/>
        <v>112.24</v>
      </c>
      <c r="K603" s="2"/>
      <c r="L603" s="2" t="s">
        <v>1489</v>
      </c>
    </row>
    <row r="604" spans="2:12" ht="27" customHeight="1" x14ac:dyDescent="0.25">
      <c r="B604" s="3" t="s">
        <v>1568</v>
      </c>
      <c r="C604" s="2" t="s">
        <v>22</v>
      </c>
      <c r="D604" s="1" t="s">
        <v>1281</v>
      </c>
      <c r="E604" s="8" t="s">
        <v>1556</v>
      </c>
      <c r="F604" s="4">
        <f t="shared" ref="F604" si="388">H604/1.25</f>
        <v>43.2</v>
      </c>
      <c r="G604" s="4">
        <f t="shared" ref="G604" si="389">H604-F604</f>
        <v>10.799999999999997</v>
      </c>
      <c r="H604" s="4">
        <v>54</v>
      </c>
      <c r="I604" s="5" t="s">
        <v>1556</v>
      </c>
      <c r="J604" s="4">
        <f t="shared" ref="J604" si="390">H604</f>
        <v>54</v>
      </c>
      <c r="K604" s="2"/>
      <c r="L604" s="2" t="s">
        <v>1489</v>
      </c>
    </row>
    <row r="605" spans="2:12" ht="27" customHeight="1" x14ac:dyDescent="0.25">
      <c r="B605" s="3" t="s">
        <v>1572</v>
      </c>
      <c r="C605" s="2" t="s">
        <v>13</v>
      </c>
      <c r="D605" s="1" t="s">
        <v>867</v>
      </c>
      <c r="E605" s="8" t="s">
        <v>1518</v>
      </c>
      <c r="F605" s="4">
        <v>563.62</v>
      </c>
      <c r="G605" s="4">
        <f t="shared" si="372"/>
        <v>111.32000000000005</v>
      </c>
      <c r="H605" s="4">
        <v>674.94</v>
      </c>
      <c r="I605" s="5" t="s">
        <v>1489</v>
      </c>
      <c r="J605" s="4">
        <f t="shared" si="373"/>
        <v>674.94</v>
      </c>
      <c r="K605" s="2"/>
      <c r="L605" s="2" t="s">
        <v>1489</v>
      </c>
    </row>
    <row r="606" spans="2:12" ht="27" customHeight="1" x14ac:dyDescent="0.25">
      <c r="B606" s="3" t="s">
        <v>871</v>
      </c>
      <c r="C606" s="2" t="s">
        <v>18</v>
      </c>
      <c r="D606" s="1" t="s">
        <v>61</v>
      </c>
      <c r="E606" s="3" t="s">
        <v>1492</v>
      </c>
      <c r="F606" s="4">
        <f>H606/1.13</f>
        <v>114.63716814159292</v>
      </c>
      <c r="G606" s="4">
        <f t="shared" si="372"/>
        <v>14.902831858407069</v>
      </c>
      <c r="H606" s="4">
        <v>129.54</v>
      </c>
      <c r="I606" s="5" t="s">
        <v>1489</v>
      </c>
      <c r="J606" s="4">
        <f t="shared" ref="J606:J607" si="391">H606</f>
        <v>129.54</v>
      </c>
      <c r="K606" s="2"/>
      <c r="L606" s="2" t="s">
        <v>1489</v>
      </c>
    </row>
    <row r="607" spans="2:12" ht="27" customHeight="1" x14ac:dyDescent="0.25">
      <c r="B607" s="3" t="s">
        <v>67</v>
      </c>
      <c r="C607" s="2" t="s">
        <v>11</v>
      </c>
      <c r="D607" s="1" t="s">
        <v>68</v>
      </c>
      <c r="E607" s="3" t="s">
        <v>1574</v>
      </c>
      <c r="F607" s="4">
        <f t="shared" ref="F607:F608" si="392">H607/1.25</f>
        <v>66.135999999999996</v>
      </c>
      <c r="G607" s="4">
        <f t="shared" si="372"/>
        <v>16.534000000000006</v>
      </c>
      <c r="H607" s="4">
        <v>82.67</v>
      </c>
      <c r="I607" s="5" t="s">
        <v>1489</v>
      </c>
      <c r="J607" s="4">
        <f t="shared" si="391"/>
        <v>82.67</v>
      </c>
      <c r="K607" s="2"/>
      <c r="L607" s="2" t="s">
        <v>1489</v>
      </c>
    </row>
    <row r="608" spans="2:12" ht="27" customHeight="1" x14ac:dyDescent="0.25">
      <c r="B608" s="3" t="s">
        <v>67</v>
      </c>
      <c r="C608" s="2" t="s">
        <v>7</v>
      </c>
      <c r="D608" s="1" t="s">
        <v>68</v>
      </c>
      <c r="E608" s="3" t="s">
        <v>1492</v>
      </c>
      <c r="F608" s="4">
        <f t="shared" si="392"/>
        <v>4.7679999999999998</v>
      </c>
      <c r="G608" s="4">
        <f t="shared" si="372"/>
        <v>1.1920000000000002</v>
      </c>
      <c r="H608" s="4">
        <v>5.96</v>
      </c>
      <c r="I608" s="5" t="s">
        <v>1489</v>
      </c>
      <c r="J608" s="4">
        <f t="shared" ref="J608" si="393">H608</f>
        <v>5.96</v>
      </c>
      <c r="K608" s="2"/>
      <c r="L608" s="2" t="s">
        <v>1489</v>
      </c>
    </row>
    <row r="609" spans="2:12" ht="27" customHeight="1" x14ac:dyDescent="0.25">
      <c r="B609" s="3" t="s">
        <v>1575</v>
      </c>
      <c r="C609" s="2" t="s">
        <v>50</v>
      </c>
      <c r="D609" s="1" t="s">
        <v>888</v>
      </c>
      <c r="E609" s="3" t="s">
        <v>1492</v>
      </c>
      <c r="F609" s="4">
        <f t="shared" ref="F609:F613" si="394">H609/1.25</f>
        <v>75.207999999999998</v>
      </c>
      <c r="G609" s="4">
        <f t="shared" ref="G609:G613" si="395">H609-F609</f>
        <v>18.802000000000007</v>
      </c>
      <c r="H609" s="4">
        <v>94.01</v>
      </c>
      <c r="I609" s="5" t="s">
        <v>1558</v>
      </c>
      <c r="J609" s="4">
        <f t="shared" ref="J609:J613" si="396">H609</f>
        <v>94.01</v>
      </c>
      <c r="K609" s="2"/>
      <c r="L609" s="2" t="s">
        <v>1489</v>
      </c>
    </row>
    <row r="610" spans="2:12" ht="27" customHeight="1" x14ac:dyDescent="0.25">
      <c r="B610" s="3" t="s">
        <v>1576</v>
      </c>
      <c r="C610" s="2" t="s">
        <v>153</v>
      </c>
      <c r="D610" s="1" t="s">
        <v>154</v>
      </c>
      <c r="E610" s="3" t="s">
        <v>1492</v>
      </c>
      <c r="F610" s="4">
        <f t="shared" si="394"/>
        <v>19.512</v>
      </c>
      <c r="G610" s="4">
        <f t="shared" si="395"/>
        <v>4.8780000000000001</v>
      </c>
      <c r="H610" s="4">
        <v>24.39</v>
      </c>
      <c r="I610" s="5" t="s">
        <v>1489</v>
      </c>
      <c r="J610" s="4">
        <f t="shared" si="396"/>
        <v>24.39</v>
      </c>
      <c r="K610" s="2"/>
      <c r="L610" s="2" t="s">
        <v>1489</v>
      </c>
    </row>
    <row r="611" spans="2:12" ht="27" customHeight="1" x14ac:dyDescent="0.25">
      <c r="B611" s="1" t="s">
        <v>871</v>
      </c>
      <c r="C611" s="2" t="s">
        <v>16</v>
      </c>
      <c r="D611" s="1" t="s">
        <v>872</v>
      </c>
      <c r="E611" s="3" t="s">
        <v>1577</v>
      </c>
      <c r="F611" s="4">
        <f>H611/1.13</f>
        <v>471.80530973451329</v>
      </c>
      <c r="G611" s="4">
        <f t="shared" si="395"/>
        <v>61.334690265486699</v>
      </c>
      <c r="H611" s="4">
        <v>533.14</v>
      </c>
      <c r="I611" s="5" t="s">
        <v>1489</v>
      </c>
      <c r="J611" s="4">
        <f t="shared" si="396"/>
        <v>533.14</v>
      </c>
      <c r="K611" s="2"/>
      <c r="L611" s="2" t="s">
        <v>1489</v>
      </c>
    </row>
    <row r="612" spans="2:12" ht="27" customHeight="1" x14ac:dyDescent="0.25">
      <c r="B612" s="3" t="s">
        <v>1578</v>
      </c>
      <c r="C612" s="2" t="s">
        <v>1197</v>
      </c>
      <c r="D612" s="1" t="s">
        <v>1198</v>
      </c>
      <c r="E612" s="3" t="s">
        <v>1401</v>
      </c>
      <c r="F612" s="4">
        <f t="shared" si="394"/>
        <v>1095.72</v>
      </c>
      <c r="G612" s="4">
        <f t="shared" si="395"/>
        <v>273.93000000000006</v>
      </c>
      <c r="H612" s="4">
        <v>1369.65</v>
      </c>
      <c r="I612" s="5" t="s">
        <v>1558</v>
      </c>
      <c r="J612" s="4">
        <f t="shared" si="396"/>
        <v>1369.65</v>
      </c>
      <c r="K612" s="2"/>
      <c r="L612" s="2" t="s">
        <v>1489</v>
      </c>
    </row>
    <row r="613" spans="2:12" ht="27" customHeight="1" x14ac:dyDescent="0.25">
      <c r="B613" s="1" t="s">
        <v>69</v>
      </c>
      <c r="C613" s="2" t="s">
        <v>5</v>
      </c>
      <c r="D613" s="1" t="s">
        <v>70</v>
      </c>
      <c r="E613" s="8" t="s">
        <v>1492</v>
      </c>
      <c r="F613" s="4">
        <f t="shared" si="394"/>
        <v>741.93599999999992</v>
      </c>
      <c r="G613" s="4">
        <f t="shared" si="395"/>
        <v>185.48400000000004</v>
      </c>
      <c r="H613" s="4">
        <v>927.42</v>
      </c>
      <c r="I613" s="5" t="s">
        <v>1489</v>
      </c>
      <c r="J613" s="4">
        <f t="shared" si="396"/>
        <v>927.42</v>
      </c>
      <c r="K613" s="2"/>
      <c r="L613" s="2" t="s">
        <v>1489</v>
      </c>
    </row>
    <row r="614" spans="2:12" ht="27" customHeight="1" x14ac:dyDescent="0.25">
      <c r="B614" s="3" t="s">
        <v>954</v>
      </c>
      <c r="C614" s="2" t="s">
        <v>13</v>
      </c>
      <c r="D614" s="1" t="s">
        <v>48</v>
      </c>
      <c r="E614" s="3" t="s">
        <v>1556</v>
      </c>
      <c r="F614" s="4">
        <f t="shared" ref="F614" si="397">H614/1.25</f>
        <v>182.4</v>
      </c>
      <c r="G614" s="4">
        <f t="shared" ref="G614:G619" si="398">H614-F614</f>
        <v>45.599999999999994</v>
      </c>
      <c r="H614" s="4">
        <v>228</v>
      </c>
      <c r="I614" s="5" t="s">
        <v>1489</v>
      </c>
      <c r="J614" s="4">
        <f t="shared" ref="J614:J619" si="399">H614</f>
        <v>228</v>
      </c>
      <c r="K614" s="2"/>
      <c r="L614" s="2" t="s">
        <v>1489</v>
      </c>
    </row>
    <row r="615" spans="2:12" ht="27" customHeight="1" x14ac:dyDescent="0.25">
      <c r="B615" s="3" t="s">
        <v>954</v>
      </c>
      <c r="C615" s="2" t="s">
        <v>15</v>
      </c>
      <c r="D615" s="1" t="s">
        <v>48</v>
      </c>
      <c r="E615" s="3" t="s">
        <v>1556</v>
      </c>
      <c r="F615" s="4">
        <f t="shared" ref="F615:F616" si="400">H615/1.25</f>
        <v>199.68</v>
      </c>
      <c r="G615" s="4">
        <f t="shared" ref="G615:G616" si="401">H615-F615</f>
        <v>49.919999999999987</v>
      </c>
      <c r="H615" s="4">
        <v>249.6</v>
      </c>
      <c r="I615" s="5" t="s">
        <v>1489</v>
      </c>
      <c r="J615" s="4">
        <f t="shared" ref="J615:J616" si="402">H615</f>
        <v>249.6</v>
      </c>
      <c r="K615" s="2"/>
      <c r="L615" s="2" t="s">
        <v>1489</v>
      </c>
    </row>
    <row r="616" spans="2:12" ht="27" customHeight="1" x14ac:dyDescent="0.25">
      <c r="B616" s="3" t="s">
        <v>1579</v>
      </c>
      <c r="C616" s="9" t="s">
        <v>1502</v>
      </c>
      <c r="D616" s="1" t="s">
        <v>194</v>
      </c>
      <c r="E616" s="8" t="s">
        <v>1492</v>
      </c>
      <c r="F616" s="4">
        <f t="shared" si="400"/>
        <v>1.3279999999999998</v>
      </c>
      <c r="G616" s="4">
        <f t="shared" si="401"/>
        <v>0.33200000000000007</v>
      </c>
      <c r="H616" s="4">
        <v>1.66</v>
      </c>
      <c r="I616" s="5" t="s">
        <v>1489</v>
      </c>
      <c r="J616" s="4">
        <f t="shared" si="402"/>
        <v>1.66</v>
      </c>
      <c r="K616" s="2"/>
      <c r="L616" s="2" t="s">
        <v>1489</v>
      </c>
    </row>
    <row r="617" spans="2:12" ht="27" customHeight="1" x14ac:dyDescent="0.25">
      <c r="B617" s="3" t="s">
        <v>1581</v>
      </c>
      <c r="C617" s="2" t="s">
        <v>90</v>
      </c>
      <c r="D617" s="1" t="s">
        <v>808</v>
      </c>
      <c r="E617" s="3" t="s">
        <v>1582</v>
      </c>
      <c r="F617" s="4">
        <f>H617/1.05</f>
        <v>22047.542857142853</v>
      </c>
      <c r="G617" s="4">
        <f t="shared" si="398"/>
        <v>1102.3771428571454</v>
      </c>
      <c r="H617" s="4">
        <v>23149.919999999998</v>
      </c>
      <c r="I617" s="5" t="s">
        <v>1452</v>
      </c>
      <c r="J617" s="4">
        <f t="shared" si="399"/>
        <v>23149.919999999998</v>
      </c>
      <c r="K617" s="2"/>
      <c r="L617" s="2" t="s">
        <v>1489</v>
      </c>
    </row>
    <row r="618" spans="2:12" ht="27" customHeight="1" x14ac:dyDescent="0.25">
      <c r="B618" s="3" t="s">
        <v>1580</v>
      </c>
      <c r="C618" s="2" t="s">
        <v>90</v>
      </c>
      <c r="D618" s="1" t="s">
        <v>911</v>
      </c>
      <c r="E618" s="3" t="s">
        <v>1505</v>
      </c>
      <c r="F618" s="4">
        <f>H618/1.05</f>
        <v>45.6</v>
      </c>
      <c r="G618" s="4">
        <f t="shared" si="398"/>
        <v>2.2800000000000011</v>
      </c>
      <c r="H618" s="4">
        <v>47.88</v>
      </c>
      <c r="I618" s="5" t="s">
        <v>1533</v>
      </c>
      <c r="J618" s="4">
        <f t="shared" si="399"/>
        <v>47.88</v>
      </c>
      <c r="K618" s="2"/>
      <c r="L618" s="2" t="s">
        <v>1489</v>
      </c>
    </row>
    <row r="619" spans="2:12" ht="27" customHeight="1" x14ac:dyDescent="0.25">
      <c r="B619" s="1" t="s">
        <v>871</v>
      </c>
      <c r="C619" s="2" t="s">
        <v>837</v>
      </c>
      <c r="D619" s="1" t="s">
        <v>838</v>
      </c>
      <c r="E619" s="3" t="s">
        <v>1492</v>
      </c>
      <c r="F619" s="4">
        <v>592.39</v>
      </c>
      <c r="G619" s="4">
        <f t="shared" si="398"/>
        <v>29.620000000000005</v>
      </c>
      <c r="H619" s="4">
        <v>622.01</v>
      </c>
      <c r="I619" s="5" t="s">
        <v>1489</v>
      </c>
      <c r="J619" s="4">
        <f t="shared" si="399"/>
        <v>622.01</v>
      </c>
      <c r="K619" s="2"/>
      <c r="L619" s="2" t="s">
        <v>1489</v>
      </c>
    </row>
    <row r="620" spans="2:12" ht="27" customHeight="1" x14ac:dyDescent="0.25">
      <c r="B620" s="3" t="s">
        <v>1564</v>
      </c>
      <c r="C620" s="2" t="s">
        <v>73</v>
      </c>
      <c r="D620" s="1" t="s">
        <v>794</v>
      </c>
      <c r="E620" s="8" t="s">
        <v>1565</v>
      </c>
      <c r="F620" s="4">
        <v>29.12</v>
      </c>
      <c r="G620" s="4">
        <f>H620-F620</f>
        <v>1.4599999999999973</v>
      </c>
      <c r="H620" s="4">
        <v>30.58</v>
      </c>
      <c r="I620" s="5" t="s">
        <v>1565</v>
      </c>
      <c r="J620" s="4">
        <f>H620</f>
        <v>30.58</v>
      </c>
      <c r="K620" s="2"/>
      <c r="L620" s="2" t="s">
        <v>1566</v>
      </c>
    </row>
    <row r="621" spans="2:12" ht="27" customHeight="1" x14ac:dyDescent="0.25">
      <c r="B621" s="3" t="s">
        <v>1569</v>
      </c>
      <c r="C621" s="2" t="s">
        <v>10</v>
      </c>
      <c r="D621" s="1" t="s">
        <v>1570</v>
      </c>
      <c r="E621" s="8" t="s">
        <v>1565</v>
      </c>
      <c r="F621" s="4">
        <f t="shared" si="368"/>
        <v>156</v>
      </c>
      <c r="G621" s="4">
        <f t="shared" si="369"/>
        <v>39</v>
      </c>
      <c r="H621" s="4">
        <v>195</v>
      </c>
      <c r="I621" s="5" t="s">
        <v>1565</v>
      </c>
      <c r="J621" s="4">
        <f t="shared" si="370"/>
        <v>195</v>
      </c>
      <c r="K621" s="2"/>
      <c r="L621" s="2" t="s">
        <v>1566</v>
      </c>
    </row>
    <row r="622" spans="2:12" ht="27" customHeight="1" x14ac:dyDescent="0.25">
      <c r="B622" s="3" t="s">
        <v>1571</v>
      </c>
      <c r="C622" s="2" t="s">
        <v>23</v>
      </c>
      <c r="D622" s="1" t="s">
        <v>1348</v>
      </c>
      <c r="E622" s="8" t="s">
        <v>1560</v>
      </c>
      <c r="F622" s="4">
        <v>54.43</v>
      </c>
      <c r="G622" s="4">
        <f>H622-F622</f>
        <v>3.5200000000000031</v>
      </c>
      <c r="H622" s="4">
        <v>57.95</v>
      </c>
      <c r="I622" s="5" t="s">
        <v>1565</v>
      </c>
      <c r="J622" s="4">
        <f>H622</f>
        <v>57.95</v>
      </c>
      <c r="K622" s="2"/>
      <c r="L622" s="2" t="s">
        <v>1566</v>
      </c>
    </row>
    <row r="623" spans="2:12" ht="27" customHeight="1" x14ac:dyDescent="0.25">
      <c r="B623" s="3" t="s">
        <v>790</v>
      </c>
      <c r="C623" s="9" t="s">
        <v>791</v>
      </c>
      <c r="D623" s="1" t="s">
        <v>792</v>
      </c>
      <c r="E623" s="8" t="s">
        <v>1573</v>
      </c>
      <c r="F623" s="4">
        <v>10.62</v>
      </c>
      <c r="G623" s="4">
        <f t="shared" ref="G623:G632" si="403">H623-F623</f>
        <v>0</v>
      </c>
      <c r="H623" s="4">
        <v>10.62</v>
      </c>
      <c r="I623" s="5" t="s">
        <v>1573</v>
      </c>
      <c r="J623" s="4">
        <f t="shared" ref="J623:J632" si="404">H623</f>
        <v>10.62</v>
      </c>
      <c r="K623" s="2"/>
      <c r="L623" s="2" t="s">
        <v>1566</v>
      </c>
    </row>
    <row r="624" spans="2:12" ht="27" customHeight="1" x14ac:dyDescent="0.25">
      <c r="B624" s="3" t="s">
        <v>1583</v>
      </c>
      <c r="C624" s="9" t="s">
        <v>1548</v>
      </c>
      <c r="D624" s="1" t="s">
        <v>1549</v>
      </c>
      <c r="E624" s="8" t="s">
        <v>1584</v>
      </c>
      <c r="F624" s="4">
        <f t="shared" ref="F624:F629" si="405">H624/1.25</f>
        <v>7.12</v>
      </c>
      <c r="G624" s="4">
        <f t="shared" si="403"/>
        <v>1.7800000000000002</v>
      </c>
      <c r="H624" s="4">
        <v>8.9</v>
      </c>
      <c r="I624" s="5" t="s">
        <v>1584</v>
      </c>
      <c r="J624" s="4">
        <f t="shared" si="404"/>
        <v>8.9</v>
      </c>
      <c r="K624" s="2"/>
      <c r="L624" s="2" t="s">
        <v>1566</v>
      </c>
    </row>
    <row r="625" spans="2:12" ht="27" customHeight="1" x14ac:dyDescent="0.25">
      <c r="B625" s="1" t="s">
        <v>52</v>
      </c>
      <c r="C625" s="2" t="s">
        <v>53</v>
      </c>
      <c r="D625" s="1" t="s">
        <v>54</v>
      </c>
      <c r="E625" s="3" t="s">
        <v>1573</v>
      </c>
      <c r="F625" s="4">
        <f t="shared" si="405"/>
        <v>130</v>
      </c>
      <c r="G625" s="4">
        <f t="shared" si="403"/>
        <v>32.5</v>
      </c>
      <c r="H625" s="4">
        <v>162.5</v>
      </c>
      <c r="I625" s="5" t="s">
        <v>1584</v>
      </c>
      <c r="J625" s="4">
        <f t="shared" si="404"/>
        <v>162.5</v>
      </c>
      <c r="K625" s="2"/>
      <c r="L625" s="2" t="s">
        <v>1566</v>
      </c>
    </row>
    <row r="626" spans="2:12" ht="27" customHeight="1" x14ac:dyDescent="0.25">
      <c r="B626" s="3" t="s">
        <v>1585</v>
      </c>
      <c r="C626" s="9" t="s">
        <v>73</v>
      </c>
      <c r="D626" s="1" t="s">
        <v>794</v>
      </c>
      <c r="E626" s="8" t="s">
        <v>1586</v>
      </c>
      <c r="F626" s="4">
        <v>8.42</v>
      </c>
      <c r="G626" s="4">
        <f t="shared" si="403"/>
        <v>0.41999999999999993</v>
      </c>
      <c r="H626" s="4">
        <v>8.84</v>
      </c>
      <c r="I626" s="5" t="s">
        <v>1586</v>
      </c>
      <c r="J626" s="4">
        <f t="shared" si="404"/>
        <v>8.84</v>
      </c>
      <c r="K626" s="2"/>
      <c r="L626" s="2" t="s">
        <v>1566</v>
      </c>
    </row>
    <row r="627" spans="2:12" ht="27" customHeight="1" x14ac:dyDescent="0.25">
      <c r="B627" s="3" t="s">
        <v>1587</v>
      </c>
      <c r="C627" s="9" t="s">
        <v>83</v>
      </c>
      <c r="D627" s="1" t="s">
        <v>827</v>
      </c>
      <c r="E627" s="8" t="s">
        <v>1586</v>
      </c>
      <c r="F627" s="4">
        <f t="shared" si="405"/>
        <v>2.96</v>
      </c>
      <c r="G627" s="4">
        <f t="shared" si="403"/>
        <v>0.74000000000000021</v>
      </c>
      <c r="H627" s="4">
        <v>3.7</v>
      </c>
      <c r="I627" s="5" t="s">
        <v>1586</v>
      </c>
      <c r="J627" s="4">
        <f t="shared" si="404"/>
        <v>3.7</v>
      </c>
      <c r="K627" s="2"/>
      <c r="L627" s="2" t="s">
        <v>1566</v>
      </c>
    </row>
    <row r="628" spans="2:12" ht="27" customHeight="1" x14ac:dyDescent="0.25">
      <c r="B628" s="3" t="s">
        <v>1588</v>
      </c>
      <c r="C628" s="9" t="s">
        <v>73</v>
      </c>
      <c r="D628" s="1" t="s">
        <v>827</v>
      </c>
      <c r="E628" s="8" t="s">
        <v>1586</v>
      </c>
      <c r="F628" s="4">
        <f t="shared" si="405"/>
        <v>11.2</v>
      </c>
      <c r="G628" s="4">
        <f t="shared" si="403"/>
        <v>2.8000000000000007</v>
      </c>
      <c r="H628" s="4">
        <v>14</v>
      </c>
      <c r="I628" s="5" t="s">
        <v>1586</v>
      </c>
      <c r="J628" s="4">
        <f t="shared" si="404"/>
        <v>14</v>
      </c>
      <c r="K628" s="2"/>
      <c r="L628" s="2" t="s">
        <v>1566</v>
      </c>
    </row>
    <row r="629" spans="2:12" ht="27" customHeight="1" x14ac:dyDescent="0.25">
      <c r="B629" s="3" t="s">
        <v>1589</v>
      </c>
      <c r="C629" s="9" t="s">
        <v>845</v>
      </c>
      <c r="D629" s="1" t="s">
        <v>854</v>
      </c>
      <c r="E629" s="8" t="s">
        <v>1590</v>
      </c>
      <c r="F629" s="4">
        <f t="shared" si="405"/>
        <v>94.248000000000005</v>
      </c>
      <c r="G629" s="4">
        <f t="shared" si="403"/>
        <v>23.561999999999998</v>
      </c>
      <c r="H629" s="4">
        <v>117.81</v>
      </c>
      <c r="I629" s="5" t="s">
        <v>1586</v>
      </c>
      <c r="J629" s="4">
        <f t="shared" si="404"/>
        <v>117.81</v>
      </c>
      <c r="K629" s="2"/>
      <c r="L629" s="2" t="s">
        <v>1566</v>
      </c>
    </row>
    <row r="630" spans="2:12" ht="27" customHeight="1" x14ac:dyDescent="0.25">
      <c r="B630" s="3" t="s">
        <v>1591</v>
      </c>
      <c r="C630" s="9" t="s">
        <v>73</v>
      </c>
      <c r="D630" s="1" t="s">
        <v>794</v>
      </c>
      <c r="E630" s="8" t="s">
        <v>1586</v>
      </c>
      <c r="F630" s="4">
        <v>74.91</v>
      </c>
      <c r="G630" s="4">
        <f t="shared" si="403"/>
        <v>3.75</v>
      </c>
      <c r="H630" s="4">
        <v>78.66</v>
      </c>
      <c r="I630" s="5" t="s">
        <v>1592</v>
      </c>
      <c r="J630" s="4">
        <f t="shared" si="404"/>
        <v>78.66</v>
      </c>
      <c r="K630" s="2"/>
      <c r="L630" s="2" t="s">
        <v>1566</v>
      </c>
    </row>
    <row r="631" spans="2:12" ht="27" customHeight="1" x14ac:dyDescent="0.25">
      <c r="B631" s="3" t="s">
        <v>915</v>
      </c>
      <c r="C631" s="2" t="s">
        <v>916</v>
      </c>
      <c r="D631" s="1" t="s">
        <v>917</v>
      </c>
      <c r="E631" s="8" t="s">
        <v>1592</v>
      </c>
      <c r="F631" s="4">
        <v>413.94</v>
      </c>
      <c r="G631" s="4">
        <f>H631-F631</f>
        <v>0</v>
      </c>
      <c r="H631" s="4">
        <v>413.94</v>
      </c>
      <c r="I631" s="5" t="s">
        <v>1592</v>
      </c>
      <c r="J631" s="4">
        <f>H631</f>
        <v>413.94</v>
      </c>
      <c r="K631" s="2"/>
      <c r="L631" s="2" t="s">
        <v>1566</v>
      </c>
    </row>
    <row r="632" spans="2:12" ht="27" customHeight="1" x14ac:dyDescent="0.25">
      <c r="B632" s="1" t="s">
        <v>69</v>
      </c>
      <c r="C632" s="2" t="s">
        <v>5</v>
      </c>
      <c r="D632" s="1" t="s">
        <v>70</v>
      </c>
      <c r="E632" s="8" t="s">
        <v>1573</v>
      </c>
      <c r="F632" s="4">
        <f>H632/1.13</f>
        <v>1184.194690265487</v>
      </c>
      <c r="G632" s="4">
        <f t="shared" si="403"/>
        <v>153.9453097345131</v>
      </c>
      <c r="H632" s="4">
        <v>1338.14</v>
      </c>
      <c r="I632" s="5" t="s">
        <v>1592</v>
      </c>
      <c r="J632" s="4">
        <f t="shared" si="404"/>
        <v>1338.14</v>
      </c>
      <c r="K632" s="2"/>
      <c r="L632" s="2" t="s">
        <v>1566</v>
      </c>
    </row>
    <row r="633" spans="2:12" ht="27" customHeight="1" x14ac:dyDescent="0.25">
      <c r="B633" s="3" t="s">
        <v>1593</v>
      </c>
      <c r="C633" s="2" t="s">
        <v>73</v>
      </c>
      <c r="D633" s="1" t="s">
        <v>794</v>
      </c>
      <c r="E633" s="8" t="s">
        <v>1594</v>
      </c>
      <c r="F633" s="4">
        <v>24.05</v>
      </c>
      <c r="G633" s="4">
        <f t="shared" si="338"/>
        <v>1.1999999999999993</v>
      </c>
      <c r="H633" s="4">
        <v>25.25</v>
      </c>
      <c r="I633" s="5" t="s">
        <v>1594</v>
      </c>
      <c r="J633" s="4">
        <f t="shared" si="339"/>
        <v>25.25</v>
      </c>
      <c r="K633" s="2"/>
      <c r="L633" s="2" t="s">
        <v>1566</v>
      </c>
    </row>
    <row r="634" spans="2:12" ht="27" customHeight="1" x14ac:dyDescent="0.25">
      <c r="B634" s="1" t="s">
        <v>55</v>
      </c>
      <c r="C634" s="2" t="s">
        <v>8</v>
      </c>
      <c r="D634" s="1" t="s">
        <v>56</v>
      </c>
      <c r="E634" s="3" t="s">
        <v>1573</v>
      </c>
      <c r="F634" s="4">
        <f t="shared" ref="F634:F638" si="406">H634/1.25</f>
        <v>79.632000000000005</v>
      </c>
      <c r="G634" s="4">
        <f t="shared" ref="G634:G638" si="407">H634-F634</f>
        <v>19.908000000000001</v>
      </c>
      <c r="H634" s="4">
        <v>99.54</v>
      </c>
      <c r="I634" s="5" t="s">
        <v>1594</v>
      </c>
      <c r="J634" s="4">
        <f t="shared" ref="J634:J638" si="408">H634</f>
        <v>99.54</v>
      </c>
      <c r="K634" s="2"/>
      <c r="L634" s="2" t="s">
        <v>1566</v>
      </c>
    </row>
    <row r="635" spans="2:12" ht="27" customHeight="1" x14ac:dyDescent="0.25">
      <c r="B635" s="1" t="s">
        <v>1595</v>
      </c>
      <c r="C635" s="2" t="s">
        <v>23</v>
      </c>
      <c r="D635" s="1" t="s">
        <v>1596</v>
      </c>
      <c r="E635" s="3" t="s">
        <v>1597</v>
      </c>
      <c r="F635" s="4">
        <v>28.2</v>
      </c>
      <c r="G635" s="4">
        <f t="shared" si="407"/>
        <v>1.4100000000000001</v>
      </c>
      <c r="H635" s="4">
        <v>29.61</v>
      </c>
      <c r="I635" s="5" t="s">
        <v>1598</v>
      </c>
      <c r="J635" s="4">
        <f t="shared" si="408"/>
        <v>29.61</v>
      </c>
      <c r="K635" s="2"/>
      <c r="L635" s="2" t="s">
        <v>1566</v>
      </c>
    </row>
    <row r="636" spans="2:12" ht="27" customHeight="1" x14ac:dyDescent="0.25">
      <c r="B636" s="1" t="s">
        <v>1599</v>
      </c>
      <c r="C636" s="2" t="s">
        <v>818</v>
      </c>
      <c r="D636" s="1" t="s">
        <v>1281</v>
      </c>
      <c r="E636" s="3" t="s">
        <v>1586</v>
      </c>
      <c r="F636" s="4">
        <f t="shared" si="406"/>
        <v>372.4</v>
      </c>
      <c r="G636" s="4">
        <f t="shared" si="407"/>
        <v>93.100000000000023</v>
      </c>
      <c r="H636" s="4">
        <v>465.5</v>
      </c>
      <c r="I636" s="5" t="s">
        <v>1586</v>
      </c>
      <c r="J636" s="4">
        <f t="shared" si="408"/>
        <v>465.5</v>
      </c>
      <c r="K636" s="2"/>
      <c r="L636" s="2" t="s">
        <v>1566</v>
      </c>
    </row>
    <row r="637" spans="2:12" ht="27" customHeight="1" x14ac:dyDescent="0.25">
      <c r="B637" s="1" t="s">
        <v>1599</v>
      </c>
      <c r="C637" s="2" t="s">
        <v>1600</v>
      </c>
      <c r="D637" s="1" t="s">
        <v>1281</v>
      </c>
      <c r="E637" s="3" t="s">
        <v>1586</v>
      </c>
      <c r="F637" s="4">
        <f t="shared" ref="F637" si="409">H637/1.25</f>
        <v>15.8</v>
      </c>
      <c r="G637" s="4">
        <f t="shared" ref="G637" si="410">H637-F637</f>
        <v>3.9499999999999993</v>
      </c>
      <c r="H637" s="4">
        <v>19.75</v>
      </c>
      <c r="I637" s="5" t="s">
        <v>1586</v>
      </c>
      <c r="J637" s="4">
        <f t="shared" ref="J637" si="411">H637</f>
        <v>19.75</v>
      </c>
      <c r="K637" s="2"/>
      <c r="L637" s="2" t="s">
        <v>1566</v>
      </c>
    </row>
    <row r="638" spans="2:12" ht="27" customHeight="1" x14ac:dyDescent="0.25">
      <c r="B638" s="1" t="s">
        <v>1149</v>
      </c>
      <c r="C638" s="2" t="s">
        <v>803</v>
      </c>
      <c r="D638" s="1" t="s">
        <v>827</v>
      </c>
      <c r="E638" s="3" t="s">
        <v>1601</v>
      </c>
      <c r="F638" s="4">
        <f t="shared" si="406"/>
        <v>18.064</v>
      </c>
      <c r="G638" s="4">
        <f t="shared" si="407"/>
        <v>4.5159999999999982</v>
      </c>
      <c r="H638" s="4">
        <v>22.58</v>
      </c>
      <c r="I638" s="5" t="s">
        <v>1601</v>
      </c>
      <c r="J638" s="4">
        <f t="shared" si="408"/>
        <v>22.58</v>
      </c>
      <c r="K638" s="2"/>
      <c r="L638" s="2" t="s">
        <v>1566</v>
      </c>
    </row>
    <row r="639" spans="2:12" ht="27" customHeight="1" x14ac:dyDescent="0.25">
      <c r="B639" s="1" t="s">
        <v>1602</v>
      </c>
      <c r="C639" s="2" t="s">
        <v>1603</v>
      </c>
      <c r="D639" s="1" t="s">
        <v>1067</v>
      </c>
      <c r="E639" s="3" t="s">
        <v>1565</v>
      </c>
      <c r="F639" s="4">
        <f t="shared" ref="F639:F690" si="412">H639/1.25</f>
        <v>58.4</v>
      </c>
      <c r="G639" s="4">
        <f t="shared" ref="G639:G690" si="413">H639-F639</f>
        <v>14.600000000000001</v>
      </c>
      <c r="H639" s="4">
        <v>73</v>
      </c>
      <c r="I639" s="5" t="s">
        <v>1604</v>
      </c>
      <c r="J639" s="4">
        <f t="shared" ref="J639:J690" si="414">H639</f>
        <v>73</v>
      </c>
      <c r="K639" s="2"/>
      <c r="L639" s="2" t="s">
        <v>1566</v>
      </c>
    </row>
    <row r="640" spans="2:12" ht="27" customHeight="1" x14ac:dyDescent="0.25">
      <c r="B640" s="1" t="s">
        <v>1605</v>
      </c>
      <c r="C640" s="2" t="s">
        <v>73</v>
      </c>
      <c r="D640" s="1" t="s">
        <v>794</v>
      </c>
      <c r="E640" s="3" t="s">
        <v>1606</v>
      </c>
      <c r="F640" s="4">
        <v>6.12</v>
      </c>
      <c r="G640" s="4">
        <f t="shared" si="413"/>
        <v>0.30999999999999961</v>
      </c>
      <c r="H640" s="4">
        <v>6.43</v>
      </c>
      <c r="I640" s="5" t="s">
        <v>1606</v>
      </c>
      <c r="J640" s="4">
        <f t="shared" si="414"/>
        <v>6.43</v>
      </c>
      <c r="K640" s="2"/>
      <c r="L640" s="2" t="s">
        <v>1566</v>
      </c>
    </row>
    <row r="641" spans="2:12" ht="27" customHeight="1" x14ac:dyDescent="0.25">
      <c r="B641" s="1" t="s">
        <v>1607</v>
      </c>
      <c r="C641" s="2" t="s">
        <v>73</v>
      </c>
      <c r="D641" s="1" t="s">
        <v>794</v>
      </c>
      <c r="E641" s="3" t="s">
        <v>1608</v>
      </c>
      <c r="F641" s="4">
        <v>26.52</v>
      </c>
      <c r="G641" s="4">
        <f t="shared" si="413"/>
        <v>1.3300000000000018</v>
      </c>
      <c r="H641" s="4">
        <v>27.85</v>
      </c>
      <c r="I641" s="5" t="s">
        <v>1608</v>
      </c>
      <c r="J641" s="4">
        <f t="shared" si="414"/>
        <v>27.85</v>
      </c>
      <c r="K641" s="2"/>
      <c r="L641" s="2" t="s">
        <v>1566</v>
      </c>
    </row>
    <row r="642" spans="2:12" ht="27" customHeight="1" x14ac:dyDescent="0.25">
      <c r="B642" s="1" t="s">
        <v>1609</v>
      </c>
      <c r="C642" s="2" t="s">
        <v>13</v>
      </c>
      <c r="D642" s="1" t="s">
        <v>48</v>
      </c>
      <c r="E642" s="3" t="s">
        <v>1610</v>
      </c>
      <c r="F642" s="4">
        <v>330.72</v>
      </c>
      <c r="G642" s="4">
        <f t="shared" si="413"/>
        <v>35.17999999999995</v>
      </c>
      <c r="H642" s="4">
        <v>365.9</v>
      </c>
      <c r="I642" s="5" t="s">
        <v>1594</v>
      </c>
      <c r="J642" s="4">
        <f t="shared" si="414"/>
        <v>365.9</v>
      </c>
      <c r="K642" s="2"/>
      <c r="L642" s="2" t="s">
        <v>1566</v>
      </c>
    </row>
    <row r="643" spans="2:12" ht="27" customHeight="1" x14ac:dyDescent="0.25">
      <c r="B643" s="1" t="s">
        <v>1609</v>
      </c>
      <c r="C643" s="2" t="s">
        <v>15</v>
      </c>
      <c r="D643" s="1" t="s">
        <v>48</v>
      </c>
      <c r="E643" s="3" t="s">
        <v>1610</v>
      </c>
      <c r="F643" s="4">
        <f t="shared" ref="F643" si="415">H643/1.25</f>
        <v>315.50400000000002</v>
      </c>
      <c r="G643" s="4">
        <f t="shared" ref="G643" si="416">H643-F643</f>
        <v>78.875999999999976</v>
      </c>
      <c r="H643" s="4">
        <v>394.38</v>
      </c>
      <c r="I643" s="5" t="s">
        <v>1594</v>
      </c>
      <c r="J643" s="4">
        <f t="shared" ref="J643" si="417">H643</f>
        <v>394.38</v>
      </c>
      <c r="K643" s="2"/>
      <c r="L643" s="2" t="s">
        <v>1566</v>
      </c>
    </row>
    <row r="644" spans="2:12" ht="27" customHeight="1" x14ac:dyDescent="0.25">
      <c r="B644" s="3" t="s">
        <v>1611</v>
      </c>
      <c r="C644" s="2" t="s">
        <v>330</v>
      </c>
      <c r="D644" s="1" t="s">
        <v>331</v>
      </c>
      <c r="E644" s="3" t="s">
        <v>1594</v>
      </c>
      <c r="F644" s="4">
        <f t="shared" ref="F644:F647" si="418">H644/1.25</f>
        <v>19.16</v>
      </c>
      <c r="G644" s="4">
        <f t="shared" ref="G644:G651" si="419">H644-F644</f>
        <v>4.7899999999999991</v>
      </c>
      <c r="H644" s="4">
        <v>23.95</v>
      </c>
      <c r="I644" s="5" t="s">
        <v>1594</v>
      </c>
      <c r="J644" s="4">
        <f t="shared" ref="J644:J651" si="420">H644</f>
        <v>23.95</v>
      </c>
      <c r="K644" s="2"/>
      <c r="L644" s="2" t="s">
        <v>1566</v>
      </c>
    </row>
    <row r="645" spans="2:12" ht="27" customHeight="1" x14ac:dyDescent="0.25">
      <c r="B645" s="3" t="s">
        <v>1612</v>
      </c>
      <c r="C645" s="2" t="s">
        <v>7</v>
      </c>
      <c r="D645" s="1" t="s">
        <v>1205</v>
      </c>
      <c r="E645" s="8" t="s">
        <v>1084</v>
      </c>
      <c r="F645" s="4">
        <v>20106</v>
      </c>
      <c r="G645" s="4">
        <f t="shared" si="419"/>
        <v>0</v>
      </c>
      <c r="H645" s="4">
        <v>20106</v>
      </c>
      <c r="I645" s="5" t="s">
        <v>1382</v>
      </c>
      <c r="J645" s="4">
        <f t="shared" si="420"/>
        <v>20106</v>
      </c>
      <c r="K645" s="2"/>
      <c r="L645" s="2" t="s">
        <v>1566</v>
      </c>
    </row>
    <row r="646" spans="2:12" ht="27" customHeight="1" x14ac:dyDescent="0.25">
      <c r="B646" s="3" t="s">
        <v>1613</v>
      </c>
      <c r="C646" s="2" t="s">
        <v>1600</v>
      </c>
      <c r="D646" s="1" t="s">
        <v>827</v>
      </c>
      <c r="E646" s="3" t="s">
        <v>1608</v>
      </c>
      <c r="F646" s="4">
        <f t="shared" si="418"/>
        <v>9.1280000000000001</v>
      </c>
      <c r="G646" s="4">
        <f t="shared" si="419"/>
        <v>2.282</v>
      </c>
      <c r="H646" s="4">
        <v>11.41</v>
      </c>
      <c r="I646" s="5" t="s">
        <v>1608</v>
      </c>
      <c r="J646" s="4">
        <f t="shared" si="420"/>
        <v>11.41</v>
      </c>
      <c r="K646" s="2"/>
      <c r="L646" s="2" t="s">
        <v>1566</v>
      </c>
    </row>
    <row r="647" spans="2:12" ht="27" customHeight="1" x14ac:dyDescent="0.25">
      <c r="B647" s="3" t="s">
        <v>1614</v>
      </c>
      <c r="C647" s="2" t="s">
        <v>13</v>
      </c>
      <c r="D647" s="1" t="s">
        <v>48</v>
      </c>
      <c r="E647" s="8" t="s">
        <v>1594</v>
      </c>
      <c r="F647" s="4">
        <f t="shared" si="418"/>
        <v>288.8</v>
      </c>
      <c r="G647" s="4">
        <f t="shared" si="419"/>
        <v>72.199999999999989</v>
      </c>
      <c r="H647" s="4">
        <v>361</v>
      </c>
      <c r="I647" s="5" t="s">
        <v>1606</v>
      </c>
      <c r="J647" s="4">
        <f t="shared" si="420"/>
        <v>361</v>
      </c>
      <c r="K647" s="2"/>
      <c r="L647" s="2" t="s">
        <v>1566</v>
      </c>
    </row>
    <row r="648" spans="2:12" ht="27" customHeight="1" x14ac:dyDescent="0.25">
      <c r="B648" s="3" t="s">
        <v>1614</v>
      </c>
      <c r="C648" s="2" t="s">
        <v>15</v>
      </c>
      <c r="D648" s="1" t="s">
        <v>48</v>
      </c>
      <c r="E648" s="8" t="s">
        <v>1594</v>
      </c>
      <c r="F648" s="4">
        <f t="shared" ref="F648" si="421">H648/1.25</f>
        <v>127.16</v>
      </c>
      <c r="G648" s="4">
        <f t="shared" si="419"/>
        <v>31.789999999999992</v>
      </c>
      <c r="H648" s="4">
        <v>158.94999999999999</v>
      </c>
      <c r="I648" s="5" t="s">
        <v>1606</v>
      </c>
      <c r="J648" s="4">
        <f t="shared" ref="J648" si="422">H648</f>
        <v>158.94999999999999</v>
      </c>
      <c r="K648" s="2"/>
      <c r="L648" s="2" t="s">
        <v>1566</v>
      </c>
    </row>
    <row r="649" spans="2:12" ht="27" customHeight="1" x14ac:dyDescent="0.25">
      <c r="B649" s="3" t="s">
        <v>1615</v>
      </c>
      <c r="C649" s="2" t="s">
        <v>23</v>
      </c>
      <c r="D649" s="1" t="s">
        <v>823</v>
      </c>
      <c r="E649" s="8" t="s">
        <v>1586</v>
      </c>
      <c r="F649" s="4">
        <v>25.15</v>
      </c>
      <c r="G649" s="4">
        <f t="shared" si="419"/>
        <v>1.7900000000000027</v>
      </c>
      <c r="H649" s="4">
        <v>26.94</v>
      </c>
      <c r="I649" s="5" t="s">
        <v>1592</v>
      </c>
      <c r="J649" s="4">
        <f t="shared" si="420"/>
        <v>26.94</v>
      </c>
      <c r="K649" s="2"/>
      <c r="L649" s="2" t="s">
        <v>1566</v>
      </c>
    </row>
    <row r="650" spans="2:12" ht="27" customHeight="1" x14ac:dyDescent="0.25">
      <c r="B650" s="3" t="s">
        <v>1616</v>
      </c>
      <c r="C650" s="2" t="s">
        <v>90</v>
      </c>
      <c r="D650" s="1" t="s">
        <v>911</v>
      </c>
      <c r="E650" s="8" t="s">
        <v>1590</v>
      </c>
      <c r="F650" s="4">
        <v>4.5599999999999996</v>
      </c>
      <c r="G650" s="4">
        <f t="shared" si="419"/>
        <v>0.23000000000000043</v>
      </c>
      <c r="H650" s="4">
        <v>4.79</v>
      </c>
      <c r="I650" s="5" t="s">
        <v>1586</v>
      </c>
      <c r="J650" s="4">
        <f t="shared" si="420"/>
        <v>4.79</v>
      </c>
      <c r="K650" s="2"/>
      <c r="L650" s="2" t="s">
        <v>1566</v>
      </c>
    </row>
    <row r="651" spans="2:12" ht="29.25" customHeight="1" x14ac:dyDescent="0.25">
      <c r="B651" s="3" t="s">
        <v>1617</v>
      </c>
      <c r="C651" s="2" t="s">
        <v>23</v>
      </c>
      <c r="D651" s="1" t="s">
        <v>1527</v>
      </c>
      <c r="E651" s="8" t="s">
        <v>1618</v>
      </c>
      <c r="F651" s="4">
        <v>84.74</v>
      </c>
      <c r="G651" s="4">
        <f t="shared" si="419"/>
        <v>4.2400000000000091</v>
      </c>
      <c r="H651" s="4">
        <v>88.98</v>
      </c>
      <c r="I651" s="5" t="s">
        <v>1618</v>
      </c>
      <c r="J651" s="4">
        <f t="shared" si="420"/>
        <v>88.98</v>
      </c>
      <c r="K651" s="2"/>
      <c r="L651" s="2" t="s">
        <v>1566</v>
      </c>
    </row>
    <row r="652" spans="2:12" ht="27" customHeight="1" x14ac:dyDescent="0.25">
      <c r="B652" s="1" t="s">
        <v>1619</v>
      </c>
      <c r="C652" s="2" t="s">
        <v>12</v>
      </c>
      <c r="D652" s="1" t="s">
        <v>863</v>
      </c>
      <c r="E652" s="3" t="s">
        <v>1565</v>
      </c>
      <c r="F652" s="4">
        <v>2919.67</v>
      </c>
      <c r="G652" s="4">
        <f t="shared" si="413"/>
        <v>616.15000000000009</v>
      </c>
      <c r="H652" s="4">
        <v>3535.82</v>
      </c>
      <c r="I652" s="5" t="s">
        <v>1606</v>
      </c>
      <c r="J652" s="4">
        <f t="shared" si="414"/>
        <v>3535.82</v>
      </c>
      <c r="K652" s="2"/>
      <c r="L652" s="2" t="s">
        <v>1566</v>
      </c>
    </row>
    <row r="653" spans="2:12" ht="27" customHeight="1" x14ac:dyDescent="0.25">
      <c r="B653" s="1" t="s">
        <v>1619</v>
      </c>
      <c r="C653" s="2" t="s">
        <v>13</v>
      </c>
      <c r="D653" s="1" t="s">
        <v>863</v>
      </c>
      <c r="E653" s="3" t="s">
        <v>1565</v>
      </c>
      <c r="F653" s="4">
        <f t="shared" ref="F653" si="423">H653/1.25</f>
        <v>72.56</v>
      </c>
      <c r="G653" s="4">
        <f t="shared" ref="G653" si="424">H653-F653</f>
        <v>18.14</v>
      </c>
      <c r="H653" s="4">
        <v>90.7</v>
      </c>
      <c r="I653" s="5" t="s">
        <v>1606</v>
      </c>
      <c r="J653" s="4">
        <f t="shared" ref="J653" si="425">H653</f>
        <v>90.7</v>
      </c>
      <c r="K653" s="2"/>
      <c r="L653" s="2" t="s">
        <v>1566</v>
      </c>
    </row>
    <row r="654" spans="2:12" ht="27" customHeight="1" x14ac:dyDescent="0.25">
      <c r="B654" s="1" t="s">
        <v>1619</v>
      </c>
      <c r="C654" s="2" t="s">
        <v>14</v>
      </c>
      <c r="D654" s="1" t="s">
        <v>863</v>
      </c>
      <c r="E654" s="3" t="s">
        <v>1565</v>
      </c>
      <c r="F654" s="4">
        <f t="shared" ref="F654" si="426">H654/1.25</f>
        <v>162.42400000000001</v>
      </c>
      <c r="G654" s="4">
        <f t="shared" ref="G654" si="427">H654-F654</f>
        <v>40.605999999999995</v>
      </c>
      <c r="H654" s="4">
        <v>203.03</v>
      </c>
      <c r="I654" s="5" t="s">
        <v>1606</v>
      </c>
      <c r="J654" s="4">
        <f t="shared" ref="J654" si="428">H654</f>
        <v>203.03</v>
      </c>
      <c r="K654" s="2"/>
      <c r="L654" s="2" t="s">
        <v>1566</v>
      </c>
    </row>
    <row r="655" spans="2:12" ht="27" customHeight="1" x14ac:dyDescent="0.25">
      <c r="B655" s="1" t="s">
        <v>1619</v>
      </c>
      <c r="C655" s="2" t="s">
        <v>73</v>
      </c>
      <c r="D655" s="1" t="s">
        <v>863</v>
      </c>
      <c r="E655" s="3" t="s">
        <v>1565</v>
      </c>
      <c r="F655" s="4">
        <v>9.4499999999999993</v>
      </c>
      <c r="G655" s="4">
        <f t="shared" ref="G655:G683" si="429">H655-F655</f>
        <v>1.7300000000000004</v>
      </c>
      <c r="H655" s="4">
        <v>11.18</v>
      </c>
      <c r="I655" s="5" t="s">
        <v>1606</v>
      </c>
      <c r="J655" s="4">
        <f t="shared" ref="J655:J683" si="430">H655</f>
        <v>11.18</v>
      </c>
      <c r="K655" s="2"/>
      <c r="L655" s="2" t="s">
        <v>1566</v>
      </c>
    </row>
    <row r="656" spans="2:12" ht="27" customHeight="1" x14ac:dyDescent="0.25">
      <c r="B656" s="1" t="s">
        <v>1620</v>
      </c>
      <c r="C656" s="2" t="s">
        <v>277</v>
      </c>
      <c r="D656" s="1" t="s">
        <v>278</v>
      </c>
      <c r="E656" s="3" t="s">
        <v>1621</v>
      </c>
      <c r="F656" s="4">
        <f t="shared" ref="F656:F683" si="431">H656/1.25</f>
        <v>52</v>
      </c>
      <c r="G656" s="4">
        <f t="shared" si="429"/>
        <v>13</v>
      </c>
      <c r="H656" s="4">
        <v>65</v>
      </c>
      <c r="I656" s="5" t="s">
        <v>1622</v>
      </c>
      <c r="J656" s="4">
        <f t="shared" si="430"/>
        <v>65</v>
      </c>
      <c r="K656" s="2"/>
      <c r="L656" s="2" t="s">
        <v>1566</v>
      </c>
    </row>
    <row r="657" spans="2:12" ht="27" customHeight="1" x14ac:dyDescent="0.25">
      <c r="B657" s="1" t="s">
        <v>1623</v>
      </c>
      <c r="C657" s="2" t="s">
        <v>83</v>
      </c>
      <c r="D657" s="1" t="s">
        <v>827</v>
      </c>
      <c r="E657" s="3" t="s">
        <v>1621</v>
      </c>
      <c r="F657" s="4">
        <f t="shared" si="431"/>
        <v>3.7039999999999997</v>
      </c>
      <c r="G657" s="4">
        <f t="shared" si="429"/>
        <v>0.92600000000000016</v>
      </c>
      <c r="H657" s="4">
        <v>4.63</v>
      </c>
      <c r="I657" s="5" t="s">
        <v>1621</v>
      </c>
      <c r="J657" s="4">
        <f t="shared" si="430"/>
        <v>4.63</v>
      </c>
      <c r="K657" s="2"/>
      <c r="L657" s="2" t="s">
        <v>1566</v>
      </c>
    </row>
    <row r="658" spans="2:12" ht="27" customHeight="1" x14ac:dyDescent="0.25">
      <c r="B658" s="1" t="s">
        <v>1624</v>
      </c>
      <c r="C658" s="2" t="s">
        <v>73</v>
      </c>
      <c r="D658" s="1" t="s">
        <v>794</v>
      </c>
      <c r="E658" s="3" t="s">
        <v>1625</v>
      </c>
      <c r="F658" s="4">
        <v>30.42</v>
      </c>
      <c r="G658" s="4">
        <f t="shared" si="429"/>
        <v>1.5199999999999996</v>
      </c>
      <c r="H658" s="4">
        <v>31.94</v>
      </c>
      <c r="I658" s="5" t="s">
        <v>1625</v>
      </c>
      <c r="J658" s="4">
        <f t="shared" si="430"/>
        <v>31.94</v>
      </c>
      <c r="K658" s="2"/>
      <c r="L658" s="2" t="s">
        <v>1566</v>
      </c>
    </row>
    <row r="659" spans="2:12" ht="27" customHeight="1" x14ac:dyDescent="0.25">
      <c r="B659" s="1" t="s">
        <v>1626</v>
      </c>
      <c r="C659" s="2" t="s">
        <v>1627</v>
      </c>
      <c r="D659" s="1" t="s">
        <v>87</v>
      </c>
      <c r="E659" s="3" t="s">
        <v>1622</v>
      </c>
      <c r="F659" s="4">
        <v>204</v>
      </c>
      <c r="G659" s="4">
        <f t="shared" si="429"/>
        <v>0</v>
      </c>
      <c r="H659" s="4">
        <v>204</v>
      </c>
      <c r="I659" s="5" t="s">
        <v>1622</v>
      </c>
      <c r="J659" s="4">
        <f t="shared" si="430"/>
        <v>204</v>
      </c>
      <c r="K659" s="2"/>
      <c r="L659" s="2" t="s">
        <v>1566</v>
      </c>
    </row>
    <row r="660" spans="2:12" ht="27" customHeight="1" x14ac:dyDescent="0.25">
      <c r="B660" s="1" t="s">
        <v>156</v>
      </c>
      <c r="C660" s="2" t="s">
        <v>1144</v>
      </c>
      <c r="D660" s="1" t="s">
        <v>723</v>
      </c>
      <c r="E660" s="3" t="s">
        <v>1492</v>
      </c>
      <c r="F660" s="4">
        <v>528</v>
      </c>
      <c r="G660" s="4">
        <f t="shared" si="429"/>
        <v>0</v>
      </c>
      <c r="H660" s="4">
        <v>528</v>
      </c>
      <c r="I660" s="5" t="s">
        <v>1489</v>
      </c>
      <c r="J660" s="4">
        <f t="shared" si="430"/>
        <v>528</v>
      </c>
      <c r="K660" s="2"/>
      <c r="L660" s="2" t="s">
        <v>1566</v>
      </c>
    </row>
    <row r="661" spans="2:12" ht="27" customHeight="1" x14ac:dyDescent="0.25">
      <c r="B661" s="1" t="s">
        <v>1628</v>
      </c>
      <c r="C661" s="2" t="s">
        <v>1629</v>
      </c>
      <c r="D661" s="1" t="s">
        <v>1630</v>
      </c>
      <c r="E661" s="3" t="s">
        <v>1610</v>
      </c>
      <c r="F661" s="4">
        <f t="shared" si="431"/>
        <v>119.6</v>
      </c>
      <c r="G661" s="4">
        <f t="shared" si="429"/>
        <v>29.900000000000006</v>
      </c>
      <c r="H661" s="4">
        <v>149.5</v>
      </c>
      <c r="I661" s="5" t="s">
        <v>1592</v>
      </c>
      <c r="J661" s="4">
        <f t="shared" si="430"/>
        <v>149.5</v>
      </c>
      <c r="K661" s="2"/>
      <c r="L661" s="2" t="s">
        <v>1566</v>
      </c>
    </row>
    <row r="662" spans="2:12" ht="27" customHeight="1" x14ac:dyDescent="0.25">
      <c r="B662" s="1" t="s">
        <v>1631</v>
      </c>
      <c r="C662" s="2" t="s">
        <v>93</v>
      </c>
      <c r="D662" s="1" t="s">
        <v>808</v>
      </c>
      <c r="E662" s="3" t="s">
        <v>1610</v>
      </c>
      <c r="F662" s="4">
        <f t="shared" ref="F662:F673" si="432">H662/1.25</f>
        <v>146.672</v>
      </c>
      <c r="G662" s="4">
        <f t="shared" ref="G662:G673" si="433">H662-F662</f>
        <v>36.668000000000006</v>
      </c>
      <c r="H662" s="4">
        <v>183.34</v>
      </c>
      <c r="I662" s="5" t="s">
        <v>1632</v>
      </c>
      <c r="J662" s="4">
        <f t="shared" ref="J662:J673" si="434">H662</f>
        <v>183.34</v>
      </c>
      <c r="K662" s="2"/>
      <c r="L662" s="2" t="s">
        <v>1566</v>
      </c>
    </row>
    <row r="663" spans="2:12" ht="27" customHeight="1" x14ac:dyDescent="0.25">
      <c r="B663" s="1" t="s">
        <v>1633</v>
      </c>
      <c r="C663" s="2" t="s">
        <v>23</v>
      </c>
      <c r="D663" s="1" t="s">
        <v>1634</v>
      </c>
      <c r="E663" s="3" t="s">
        <v>1618</v>
      </c>
      <c r="F663" s="4">
        <v>481.15</v>
      </c>
      <c r="G663" s="4">
        <f t="shared" si="433"/>
        <v>24.060000000000002</v>
      </c>
      <c r="H663" s="4">
        <v>505.21</v>
      </c>
      <c r="I663" s="5" t="s">
        <v>1622</v>
      </c>
      <c r="J663" s="4">
        <f t="shared" si="434"/>
        <v>505.21</v>
      </c>
      <c r="K663" s="2"/>
      <c r="L663" s="2" t="s">
        <v>1566</v>
      </c>
    </row>
    <row r="664" spans="2:12" ht="27" customHeight="1" x14ac:dyDescent="0.25">
      <c r="B664" s="1" t="s">
        <v>1633</v>
      </c>
      <c r="C664" s="2" t="s">
        <v>1029</v>
      </c>
      <c r="D664" s="1" t="s">
        <v>1634</v>
      </c>
      <c r="E664" s="3" t="s">
        <v>1618</v>
      </c>
      <c r="F664" s="4">
        <v>6</v>
      </c>
      <c r="G664" s="4">
        <f t="shared" ref="G664" si="435">H664-F664</f>
        <v>1</v>
      </c>
      <c r="H664" s="4">
        <v>7</v>
      </c>
      <c r="I664" s="5" t="s">
        <v>1622</v>
      </c>
      <c r="J664" s="4">
        <f t="shared" ref="J664" si="436">H664</f>
        <v>7</v>
      </c>
      <c r="K664" s="2"/>
      <c r="L664" s="2" t="s">
        <v>1566</v>
      </c>
    </row>
    <row r="665" spans="2:12" ht="27" customHeight="1" x14ac:dyDescent="0.25">
      <c r="B665" s="1" t="s">
        <v>871</v>
      </c>
      <c r="C665" s="9" t="s">
        <v>1029</v>
      </c>
      <c r="D665" s="1" t="s">
        <v>1030</v>
      </c>
      <c r="E665" s="3" t="s">
        <v>1573</v>
      </c>
      <c r="F665" s="4">
        <v>17.02</v>
      </c>
      <c r="G665" s="4">
        <f>H665-F665</f>
        <v>0</v>
      </c>
      <c r="H665" s="4">
        <v>17.02</v>
      </c>
      <c r="I665" s="5" t="s">
        <v>1566</v>
      </c>
      <c r="J665" s="4">
        <f>H665</f>
        <v>17.02</v>
      </c>
      <c r="K665" s="2"/>
      <c r="L665" s="2" t="s">
        <v>1566</v>
      </c>
    </row>
    <row r="666" spans="2:12" ht="27" customHeight="1" x14ac:dyDescent="0.25">
      <c r="B666" s="1" t="s">
        <v>1635</v>
      </c>
      <c r="C666" s="2" t="s">
        <v>728</v>
      </c>
      <c r="D666" s="1" t="s">
        <v>1636</v>
      </c>
      <c r="E666" s="3" t="s">
        <v>1556</v>
      </c>
      <c r="F666" s="4">
        <f t="shared" si="432"/>
        <v>24.303999999999998</v>
      </c>
      <c r="G666" s="4">
        <f t="shared" si="433"/>
        <v>6.0760000000000005</v>
      </c>
      <c r="H666" s="4">
        <v>30.38</v>
      </c>
      <c r="I666" s="5" t="s">
        <v>1556</v>
      </c>
      <c r="J666" s="4">
        <f t="shared" si="434"/>
        <v>30.38</v>
      </c>
      <c r="K666" s="2"/>
      <c r="L666" s="2" t="s">
        <v>1566</v>
      </c>
    </row>
    <row r="667" spans="2:12" ht="27" customHeight="1" x14ac:dyDescent="0.25">
      <c r="B667" s="1" t="s">
        <v>1637</v>
      </c>
      <c r="C667" s="2" t="s">
        <v>803</v>
      </c>
      <c r="D667" s="1" t="s">
        <v>1210</v>
      </c>
      <c r="E667" s="3" t="s">
        <v>1604</v>
      </c>
      <c r="F667" s="4">
        <f t="shared" si="432"/>
        <v>12.504000000000001</v>
      </c>
      <c r="G667" s="4">
        <f t="shared" si="433"/>
        <v>3.1259999999999994</v>
      </c>
      <c r="H667" s="4">
        <v>15.63</v>
      </c>
      <c r="I667" s="5" t="s">
        <v>1604</v>
      </c>
      <c r="J667" s="4">
        <f t="shared" si="434"/>
        <v>15.63</v>
      </c>
      <c r="K667" s="2"/>
      <c r="L667" s="2" t="s">
        <v>1566</v>
      </c>
    </row>
    <row r="668" spans="2:12" ht="27" customHeight="1" x14ac:dyDescent="0.25">
      <c r="B668" s="1" t="s">
        <v>1638</v>
      </c>
      <c r="C668" s="2" t="s">
        <v>1639</v>
      </c>
      <c r="D668" s="1" t="s">
        <v>1640</v>
      </c>
      <c r="E668" s="3" t="s">
        <v>1621</v>
      </c>
      <c r="F668" s="4">
        <v>41.15</v>
      </c>
      <c r="G668" s="4">
        <f t="shared" si="433"/>
        <v>3.1200000000000045</v>
      </c>
      <c r="H668" s="4">
        <v>44.27</v>
      </c>
      <c r="I668" s="5" t="s">
        <v>1621</v>
      </c>
      <c r="J668" s="4">
        <f t="shared" si="434"/>
        <v>44.27</v>
      </c>
      <c r="K668" s="2"/>
      <c r="L668" s="2" t="s">
        <v>1566</v>
      </c>
    </row>
    <row r="669" spans="2:12" ht="27" customHeight="1" x14ac:dyDescent="0.25">
      <c r="B669" s="1" t="s">
        <v>1308</v>
      </c>
      <c r="C669" s="2" t="s">
        <v>13</v>
      </c>
      <c r="D669" s="1" t="s">
        <v>48</v>
      </c>
      <c r="E669" s="3" t="s">
        <v>1641</v>
      </c>
      <c r="F669" s="4">
        <f t="shared" si="432"/>
        <v>37.239999999999995</v>
      </c>
      <c r="G669" s="4">
        <f t="shared" si="433"/>
        <v>9.3100000000000023</v>
      </c>
      <c r="H669" s="4">
        <v>46.55</v>
      </c>
      <c r="I669" s="5" t="s">
        <v>1642</v>
      </c>
      <c r="J669" s="4">
        <f t="shared" si="434"/>
        <v>46.55</v>
      </c>
      <c r="K669" s="2"/>
      <c r="L669" s="2" t="s">
        <v>1566</v>
      </c>
    </row>
    <row r="670" spans="2:12" ht="27" customHeight="1" x14ac:dyDescent="0.25">
      <c r="B670" s="1" t="s">
        <v>1308</v>
      </c>
      <c r="C670" s="2" t="s">
        <v>15</v>
      </c>
      <c r="D670" s="1" t="s">
        <v>48</v>
      </c>
      <c r="E670" s="3" t="s">
        <v>1641</v>
      </c>
      <c r="F670" s="4">
        <f t="shared" ref="F670" si="437">H670/1.25</f>
        <v>303.36</v>
      </c>
      <c r="G670" s="4">
        <f t="shared" ref="G670" si="438">H670-F670</f>
        <v>75.839999999999975</v>
      </c>
      <c r="H670" s="4">
        <v>379.2</v>
      </c>
      <c r="I670" s="5" t="s">
        <v>1642</v>
      </c>
      <c r="J670" s="4">
        <f t="shared" ref="J670" si="439">H670</f>
        <v>379.2</v>
      </c>
      <c r="K670" s="2"/>
      <c r="L670" s="2" t="s">
        <v>1566</v>
      </c>
    </row>
    <row r="671" spans="2:12" ht="27" customHeight="1" x14ac:dyDescent="0.25">
      <c r="B671" s="1" t="s">
        <v>1468</v>
      </c>
      <c r="C671" s="2" t="s">
        <v>23</v>
      </c>
      <c r="D671" s="1" t="s">
        <v>823</v>
      </c>
      <c r="E671" s="3" t="s">
        <v>1643</v>
      </c>
      <c r="F671" s="4">
        <v>107.47</v>
      </c>
      <c r="G671" s="4">
        <f t="shared" si="433"/>
        <v>5.3700000000000045</v>
      </c>
      <c r="H671" s="4">
        <v>112.84</v>
      </c>
      <c r="I671" s="5" t="s">
        <v>1643</v>
      </c>
      <c r="J671" s="4">
        <f t="shared" si="434"/>
        <v>112.84</v>
      </c>
      <c r="K671" s="2"/>
      <c r="L671" s="2" t="s">
        <v>1566</v>
      </c>
    </row>
    <row r="672" spans="2:12" ht="27" customHeight="1" x14ac:dyDescent="0.25">
      <c r="B672" s="1" t="s">
        <v>1644</v>
      </c>
      <c r="C672" s="2" t="s">
        <v>93</v>
      </c>
      <c r="D672" s="1" t="s">
        <v>808</v>
      </c>
      <c r="E672" s="3" t="s">
        <v>1618</v>
      </c>
      <c r="F672" s="4">
        <f t="shared" si="432"/>
        <v>148.50399999999999</v>
      </c>
      <c r="G672" s="4">
        <f t="shared" si="433"/>
        <v>37.126000000000005</v>
      </c>
      <c r="H672" s="4">
        <v>185.63</v>
      </c>
      <c r="I672" s="5" t="s">
        <v>1643</v>
      </c>
      <c r="J672" s="4">
        <f t="shared" si="434"/>
        <v>185.63</v>
      </c>
      <c r="K672" s="2"/>
      <c r="L672" s="2" t="s">
        <v>1566</v>
      </c>
    </row>
    <row r="673" spans="2:12" ht="27" customHeight="1" x14ac:dyDescent="0.25">
      <c r="B673" s="1" t="s">
        <v>630</v>
      </c>
      <c r="C673" s="2" t="s">
        <v>631</v>
      </c>
      <c r="D673" s="1" t="s">
        <v>632</v>
      </c>
      <c r="E673" s="3" t="s">
        <v>787</v>
      </c>
      <c r="F673" s="4">
        <f t="shared" si="432"/>
        <v>1260.8719999999998</v>
      </c>
      <c r="G673" s="4">
        <f t="shared" si="433"/>
        <v>315.21800000000007</v>
      </c>
      <c r="H673" s="4">
        <v>1576.09</v>
      </c>
      <c r="I673" s="5" t="s">
        <v>1566</v>
      </c>
      <c r="J673" s="4">
        <f t="shared" si="434"/>
        <v>1576.09</v>
      </c>
      <c r="K673" s="2"/>
      <c r="L673" s="2" t="s">
        <v>1566</v>
      </c>
    </row>
    <row r="674" spans="2:12" ht="27" customHeight="1" x14ac:dyDescent="0.25">
      <c r="B674" s="1" t="s">
        <v>1645</v>
      </c>
      <c r="C674" s="2" t="s">
        <v>1066</v>
      </c>
      <c r="D674" s="1" t="s">
        <v>1646</v>
      </c>
      <c r="E674" s="3" t="s">
        <v>1632</v>
      </c>
      <c r="F674" s="4">
        <v>4141.0200000000004</v>
      </c>
      <c r="G674" s="4">
        <f t="shared" si="429"/>
        <v>0</v>
      </c>
      <c r="H674" s="4">
        <v>4141.0200000000004</v>
      </c>
      <c r="I674" s="5" t="s">
        <v>1643</v>
      </c>
      <c r="J674" s="4">
        <f t="shared" si="430"/>
        <v>4141.0200000000004</v>
      </c>
      <c r="K674" s="2"/>
      <c r="L674" s="2" t="s">
        <v>1566</v>
      </c>
    </row>
    <row r="675" spans="2:12" ht="27" customHeight="1" x14ac:dyDescent="0.25">
      <c r="B675" s="1" t="s">
        <v>1649</v>
      </c>
      <c r="C675" s="2" t="s">
        <v>20</v>
      </c>
      <c r="D675" s="1" t="s">
        <v>948</v>
      </c>
      <c r="E675" s="3" t="s">
        <v>1632</v>
      </c>
      <c r="F675" s="4">
        <f t="shared" si="431"/>
        <v>41.512</v>
      </c>
      <c r="G675" s="4">
        <f t="shared" si="429"/>
        <v>10.378</v>
      </c>
      <c r="H675" s="4">
        <v>51.89</v>
      </c>
      <c r="I675" s="5" t="s">
        <v>1566</v>
      </c>
      <c r="J675" s="4">
        <f t="shared" si="430"/>
        <v>51.89</v>
      </c>
      <c r="K675" s="2"/>
      <c r="L675" s="2" t="s">
        <v>1566</v>
      </c>
    </row>
    <row r="676" spans="2:12" ht="27" customHeight="1" x14ac:dyDescent="0.25">
      <c r="B676" s="1" t="s">
        <v>1619</v>
      </c>
      <c r="C676" s="2" t="s">
        <v>12</v>
      </c>
      <c r="D676" s="1" t="s">
        <v>863</v>
      </c>
      <c r="E676" s="3" t="s">
        <v>1606</v>
      </c>
      <c r="F676" s="4">
        <v>3217.58</v>
      </c>
      <c r="G676" s="4">
        <f t="shared" si="429"/>
        <v>664.18000000000029</v>
      </c>
      <c r="H676" s="4">
        <v>3881.76</v>
      </c>
      <c r="I676" s="5" t="s">
        <v>1566</v>
      </c>
      <c r="J676" s="4">
        <f t="shared" si="430"/>
        <v>3881.76</v>
      </c>
      <c r="K676" s="2"/>
      <c r="L676" s="2" t="s">
        <v>1566</v>
      </c>
    </row>
    <row r="677" spans="2:12" ht="27" customHeight="1" x14ac:dyDescent="0.25">
      <c r="B677" s="1" t="s">
        <v>1619</v>
      </c>
      <c r="C677" s="2" t="s">
        <v>13</v>
      </c>
      <c r="D677" s="1" t="s">
        <v>863</v>
      </c>
      <c r="E677" s="3" t="s">
        <v>1606</v>
      </c>
      <c r="F677" s="4">
        <f t="shared" ref="F677" si="440">H677/1.25</f>
        <v>46.664000000000001</v>
      </c>
      <c r="G677" s="4">
        <f t="shared" ref="G677" si="441">H677-F677</f>
        <v>11.665999999999997</v>
      </c>
      <c r="H677" s="4">
        <v>58.33</v>
      </c>
      <c r="I677" s="5" t="s">
        <v>1566</v>
      </c>
      <c r="J677" s="4">
        <f t="shared" ref="J677" si="442">H677</f>
        <v>58.33</v>
      </c>
      <c r="K677" s="2"/>
      <c r="L677" s="2" t="s">
        <v>1566</v>
      </c>
    </row>
    <row r="678" spans="2:12" ht="27" customHeight="1" x14ac:dyDescent="0.25">
      <c r="B678" s="1" t="s">
        <v>1619</v>
      </c>
      <c r="C678" s="2" t="s">
        <v>14</v>
      </c>
      <c r="D678" s="1" t="s">
        <v>863</v>
      </c>
      <c r="E678" s="3" t="s">
        <v>1606</v>
      </c>
      <c r="F678" s="4">
        <f t="shared" ref="F678" si="443">H678/1.25</f>
        <v>157.44</v>
      </c>
      <c r="G678" s="4">
        <f t="shared" ref="G678" si="444">H678-F678</f>
        <v>39.360000000000014</v>
      </c>
      <c r="H678" s="4">
        <v>196.8</v>
      </c>
      <c r="I678" s="5" t="s">
        <v>1566</v>
      </c>
      <c r="J678" s="4">
        <f t="shared" ref="J678" si="445">H678</f>
        <v>196.8</v>
      </c>
      <c r="K678" s="2"/>
      <c r="L678" s="2" t="s">
        <v>1566</v>
      </c>
    </row>
    <row r="679" spans="2:12" ht="27" customHeight="1" x14ac:dyDescent="0.25">
      <c r="B679" s="1" t="s">
        <v>1650</v>
      </c>
      <c r="C679" s="2" t="s">
        <v>13</v>
      </c>
      <c r="D679" s="1" t="s">
        <v>867</v>
      </c>
      <c r="E679" s="3" t="s">
        <v>1590</v>
      </c>
      <c r="F679" s="4">
        <v>832.14</v>
      </c>
      <c r="G679" s="4">
        <f t="shared" si="429"/>
        <v>194.39</v>
      </c>
      <c r="H679" s="4">
        <v>1026.53</v>
      </c>
      <c r="I679" s="5" t="s">
        <v>1566</v>
      </c>
      <c r="J679" s="4">
        <f t="shared" si="430"/>
        <v>1026.53</v>
      </c>
      <c r="K679" s="2"/>
      <c r="L679" s="2" t="s">
        <v>1566</v>
      </c>
    </row>
    <row r="680" spans="2:12" ht="27" customHeight="1" x14ac:dyDescent="0.25">
      <c r="B680" s="3" t="s">
        <v>871</v>
      </c>
      <c r="C680" s="2" t="s">
        <v>18</v>
      </c>
      <c r="D680" s="1" t="s">
        <v>61</v>
      </c>
      <c r="E680" s="3" t="s">
        <v>1573</v>
      </c>
      <c r="F680" s="4">
        <f>H680/1.13</f>
        <v>371.02654867256638</v>
      </c>
      <c r="G680" s="4">
        <f t="shared" si="429"/>
        <v>48.233451327433613</v>
      </c>
      <c r="H680" s="4">
        <v>419.26</v>
      </c>
      <c r="I680" s="5" t="s">
        <v>1566</v>
      </c>
      <c r="J680" s="4">
        <f t="shared" si="430"/>
        <v>419.26</v>
      </c>
      <c r="K680" s="2"/>
      <c r="L680" s="2" t="s">
        <v>1566</v>
      </c>
    </row>
    <row r="681" spans="2:12" ht="27" customHeight="1" x14ac:dyDescent="0.25">
      <c r="B681" s="1" t="s">
        <v>1651</v>
      </c>
      <c r="C681" s="2" t="s">
        <v>1066</v>
      </c>
      <c r="D681" s="1" t="s">
        <v>1067</v>
      </c>
      <c r="E681" s="3" t="s">
        <v>1565</v>
      </c>
      <c r="F681" s="4">
        <v>90.52</v>
      </c>
      <c r="G681" s="4">
        <f t="shared" si="429"/>
        <v>0</v>
      </c>
      <c r="H681" s="4">
        <v>90.52</v>
      </c>
      <c r="I681" s="5" t="s">
        <v>1566</v>
      </c>
      <c r="J681" s="4">
        <f t="shared" si="430"/>
        <v>90.52</v>
      </c>
      <c r="K681" s="2"/>
      <c r="L681" s="2" t="s">
        <v>1566</v>
      </c>
    </row>
    <row r="682" spans="2:12" ht="27" customHeight="1" x14ac:dyDescent="0.25">
      <c r="B682" s="1" t="s">
        <v>871</v>
      </c>
      <c r="C682" s="2" t="s">
        <v>16</v>
      </c>
      <c r="D682" s="1" t="s">
        <v>872</v>
      </c>
      <c r="E682" s="3" t="s">
        <v>1573</v>
      </c>
      <c r="F682" s="4">
        <f>H682/1.13</f>
        <v>567.0973451327435</v>
      </c>
      <c r="G682" s="4">
        <f t="shared" si="429"/>
        <v>73.722654867256551</v>
      </c>
      <c r="H682" s="4">
        <v>640.82000000000005</v>
      </c>
      <c r="I682" s="5" t="s">
        <v>1566</v>
      </c>
      <c r="J682" s="4">
        <f t="shared" si="430"/>
        <v>640.82000000000005</v>
      </c>
      <c r="K682" s="2"/>
      <c r="L682" s="2" t="s">
        <v>1566</v>
      </c>
    </row>
    <row r="683" spans="2:12" ht="27" customHeight="1" x14ac:dyDescent="0.25">
      <c r="B683" s="1" t="s">
        <v>1652</v>
      </c>
      <c r="C683" s="2" t="s">
        <v>13</v>
      </c>
      <c r="D683" s="1" t="s">
        <v>48</v>
      </c>
      <c r="E683" s="3" t="s">
        <v>1625</v>
      </c>
      <c r="F683" s="4">
        <f t="shared" si="431"/>
        <v>275.94400000000002</v>
      </c>
      <c r="G683" s="4">
        <f t="shared" si="429"/>
        <v>68.98599999999999</v>
      </c>
      <c r="H683" s="4">
        <v>344.93</v>
      </c>
      <c r="I683" s="5" t="s">
        <v>1566</v>
      </c>
      <c r="J683" s="4">
        <f t="shared" si="430"/>
        <v>344.93</v>
      </c>
      <c r="K683" s="2"/>
      <c r="L683" s="2" t="s">
        <v>1566</v>
      </c>
    </row>
    <row r="684" spans="2:12" ht="27" customHeight="1" x14ac:dyDescent="0.25">
      <c r="B684" s="1" t="s">
        <v>1652</v>
      </c>
      <c r="C684" s="2" t="s">
        <v>15</v>
      </c>
      <c r="D684" s="1" t="s">
        <v>48</v>
      </c>
      <c r="E684" s="3" t="s">
        <v>1625</v>
      </c>
      <c r="F684" s="4">
        <f t="shared" ref="F684:F686" si="446">H684/1.25</f>
        <v>182</v>
      </c>
      <c r="G684" s="4">
        <f t="shared" ref="G684:G686" si="447">H684-F684</f>
        <v>45.5</v>
      </c>
      <c r="H684" s="4">
        <v>227.5</v>
      </c>
      <c r="I684" s="5" t="s">
        <v>1566</v>
      </c>
      <c r="J684" s="4">
        <f t="shared" ref="J684:J685" si="448">H684</f>
        <v>227.5</v>
      </c>
      <c r="K684" s="2"/>
      <c r="L684" s="2" t="s">
        <v>1566</v>
      </c>
    </row>
    <row r="685" spans="2:12" ht="27" customHeight="1" x14ac:dyDescent="0.25">
      <c r="B685" s="3" t="s">
        <v>67</v>
      </c>
      <c r="C685" s="2" t="s">
        <v>11</v>
      </c>
      <c r="D685" s="1" t="s">
        <v>68</v>
      </c>
      <c r="E685" s="3" t="s">
        <v>1656</v>
      </c>
      <c r="F685" s="4">
        <f t="shared" si="446"/>
        <v>61.296000000000006</v>
      </c>
      <c r="G685" s="4">
        <f t="shared" si="447"/>
        <v>15.323999999999998</v>
      </c>
      <c r="H685" s="4">
        <v>76.62</v>
      </c>
      <c r="I685" s="5" t="s">
        <v>1566</v>
      </c>
      <c r="J685" s="4">
        <f t="shared" si="448"/>
        <v>76.62</v>
      </c>
      <c r="K685" s="2"/>
      <c r="L685" s="2" t="s">
        <v>1566</v>
      </c>
    </row>
    <row r="686" spans="2:12" ht="27" customHeight="1" x14ac:dyDescent="0.25">
      <c r="B686" s="3" t="s">
        <v>67</v>
      </c>
      <c r="C686" s="2" t="s">
        <v>7</v>
      </c>
      <c r="D686" s="1" t="s">
        <v>68</v>
      </c>
      <c r="E686" s="3" t="s">
        <v>1657</v>
      </c>
      <c r="F686" s="4">
        <f t="shared" si="446"/>
        <v>4.7679999999999998</v>
      </c>
      <c r="G686" s="4">
        <f t="shared" si="447"/>
        <v>1.1920000000000002</v>
      </c>
      <c r="H686" s="4">
        <v>5.96</v>
      </c>
      <c r="I686" s="5" t="s">
        <v>1566</v>
      </c>
      <c r="J686" s="4">
        <f t="shared" ref="J686" si="449">H686</f>
        <v>5.96</v>
      </c>
      <c r="K686" s="2"/>
      <c r="L686" s="2" t="s">
        <v>1566</v>
      </c>
    </row>
    <row r="687" spans="2:12" ht="27" customHeight="1" x14ac:dyDescent="0.25">
      <c r="B687" s="1" t="s">
        <v>871</v>
      </c>
      <c r="C687" s="9" t="s">
        <v>878</v>
      </c>
      <c r="D687" s="1" t="s">
        <v>48</v>
      </c>
      <c r="E687" s="3" t="s">
        <v>1606</v>
      </c>
      <c r="F687" s="4">
        <v>517.32000000000005</v>
      </c>
      <c r="G687" s="4">
        <f t="shared" si="413"/>
        <v>25.870000000000005</v>
      </c>
      <c r="H687" s="4">
        <v>543.19000000000005</v>
      </c>
      <c r="I687" s="5" t="s">
        <v>1566</v>
      </c>
      <c r="J687" s="4">
        <f t="shared" si="414"/>
        <v>543.19000000000005</v>
      </c>
      <c r="K687" s="2"/>
      <c r="L687" s="2" t="s">
        <v>1566</v>
      </c>
    </row>
    <row r="688" spans="2:12" ht="27" customHeight="1" x14ac:dyDescent="0.25">
      <c r="B688" s="1" t="s">
        <v>871</v>
      </c>
      <c r="C688" s="9" t="s">
        <v>878</v>
      </c>
      <c r="D688" s="1" t="s">
        <v>881</v>
      </c>
      <c r="E688" s="3" t="s">
        <v>1606</v>
      </c>
      <c r="F688" s="4">
        <v>296.39999999999998</v>
      </c>
      <c r="G688" s="4">
        <f t="shared" ref="G688" si="450">H688-F688</f>
        <v>14.82000000000005</v>
      </c>
      <c r="H688" s="4">
        <v>311.22000000000003</v>
      </c>
      <c r="I688" s="5" t="s">
        <v>1566</v>
      </c>
      <c r="J688" s="4">
        <f t="shared" ref="J688" si="451">H688</f>
        <v>311.22000000000003</v>
      </c>
      <c r="K688" s="2"/>
      <c r="L688" s="2" t="s">
        <v>1566</v>
      </c>
    </row>
    <row r="689" spans="2:12" ht="27" customHeight="1" x14ac:dyDescent="0.25">
      <c r="B689" s="3" t="s">
        <v>1665</v>
      </c>
      <c r="C689" s="9" t="s">
        <v>1502</v>
      </c>
      <c r="D689" s="1" t="s">
        <v>194</v>
      </c>
      <c r="E689" s="8" t="s">
        <v>1573</v>
      </c>
      <c r="F689" s="4">
        <f t="shared" ref="F689" si="452">H689/1.25</f>
        <v>1.3279999999999998</v>
      </c>
      <c r="G689" s="4">
        <f t="shared" si="413"/>
        <v>0.33200000000000007</v>
      </c>
      <c r="H689" s="4">
        <v>1.66</v>
      </c>
      <c r="I689" s="5" t="s">
        <v>1566</v>
      </c>
      <c r="J689" s="4">
        <f t="shared" si="414"/>
        <v>1.66</v>
      </c>
      <c r="K689" s="2"/>
      <c r="L689" s="2" t="s">
        <v>1566</v>
      </c>
    </row>
    <row r="690" spans="2:12" ht="27" customHeight="1" x14ac:dyDescent="0.25">
      <c r="B690" s="1" t="s">
        <v>1666</v>
      </c>
      <c r="C690" s="2" t="s">
        <v>776</v>
      </c>
      <c r="D690" s="1" t="s">
        <v>777</v>
      </c>
      <c r="E690" s="3" t="s">
        <v>1560</v>
      </c>
      <c r="F690" s="4">
        <f t="shared" si="412"/>
        <v>684.48</v>
      </c>
      <c r="G690" s="4">
        <f t="shared" si="413"/>
        <v>171.12</v>
      </c>
      <c r="H690" s="4">
        <v>855.6</v>
      </c>
      <c r="I690" s="5" t="s">
        <v>1566</v>
      </c>
      <c r="J690" s="4">
        <f t="shared" si="414"/>
        <v>855.6</v>
      </c>
      <c r="K690" s="2"/>
      <c r="L690" s="2" t="s">
        <v>1566</v>
      </c>
    </row>
    <row r="691" spans="2:12" ht="27" customHeight="1" x14ac:dyDescent="0.25">
      <c r="B691" s="1" t="s">
        <v>1676</v>
      </c>
      <c r="C691" s="2" t="s">
        <v>1677</v>
      </c>
      <c r="D691" s="1" t="s">
        <v>1318</v>
      </c>
      <c r="E691" s="3" t="s">
        <v>1573</v>
      </c>
      <c r="F691" s="4">
        <f>H691/1.25</f>
        <v>29163.776000000002</v>
      </c>
      <c r="G691" s="4">
        <f>H691-F691</f>
        <v>7290.9439999999995</v>
      </c>
      <c r="H691" s="4">
        <v>36454.720000000001</v>
      </c>
      <c r="I691" s="5" t="s">
        <v>1678</v>
      </c>
      <c r="J691" s="4">
        <f>H691</f>
        <v>36454.720000000001</v>
      </c>
      <c r="K691" s="2"/>
      <c r="L691" s="2" t="s">
        <v>1566</v>
      </c>
    </row>
    <row r="692" spans="2:12" ht="27" customHeight="1" x14ac:dyDescent="0.25">
      <c r="B692" s="1" t="s">
        <v>1647</v>
      </c>
      <c r="C692" s="2" t="s">
        <v>73</v>
      </c>
      <c r="D692" s="1" t="s">
        <v>794</v>
      </c>
      <c r="E692" s="3" t="s">
        <v>839</v>
      </c>
      <c r="F692" s="4">
        <v>24.05</v>
      </c>
      <c r="G692" s="4">
        <f>H692-F692</f>
        <v>1.1999999999999993</v>
      </c>
      <c r="H692" s="4">
        <v>25.25</v>
      </c>
      <c r="I692" s="5" t="s">
        <v>839</v>
      </c>
      <c r="J692" s="4">
        <f>H692</f>
        <v>25.25</v>
      </c>
      <c r="K692" s="2"/>
      <c r="L692" s="2" t="s">
        <v>1648</v>
      </c>
    </row>
    <row r="693" spans="2:12" ht="27" customHeight="1" x14ac:dyDescent="0.25">
      <c r="B693" s="1" t="s">
        <v>1653</v>
      </c>
      <c r="C693" s="2" t="s">
        <v>73</v>
      </c>
      <c r="D693" s="1" t="s">
        <v>794</v>
      </c>
      <c r="E693" s="3" t="s">
        <v>1654</v>
      </c>
      <c r="F693" s="4">
        <v>60.18</v>
      </c>
      <c r="G693" s="4">
        <f t="shared" ref="G693:G698" si="453">H693-F693</f>
        <v>3.009999999999998</v>
      </c>
      <c r="H693" s="4">
        <v>63.19</v>
      </c>
      <c r="I693" s="5" t="s">
        <v>1655</v>
      </c>
      <c r="J693" s="4">
        <f t="shared" ref="J693:J698" si="454">H693</f>
        <v>63.19</v>
      </c>
      <c r="K693" s="2"/>
      <c r="L693" s="2" t="s">
        <v>1648</v>
      </c>
    </row>
    <row r="694" spans="2:12" ht="27" customHeight="1" x14ac:dyDescent="0.25">
      <c r="B694" s="1" t="s">
        <v>1658</v>
      </c>
      <c r="C694" s="2" t="s">
        <v>6</v>
      </c>
      <c r="D694" s="1" t="s">
        <v>1659</v>
      </c>
      <c r="E694" s="3" t="s">
        <v>1654</v>
      </c>
      <c r="F694" s="4">
        <f t="shared" ref="F694:F698" si="455">H694/1.25</f>
        <v>107.50399999999999</v>
      </c>
      <c r="G694" s="4">
        <f t="shared" si="453"/>
        <v>26.876000000000005</v>
      </c>
      <c r="H694" s="4">
        <v>134.38</v>
      </c>
      <c r="I694" s="5" t="s">
        <v>1654</v>
      </c>
      <c r="J694" s="4">
        <f t="shared" si="454"/>
        <v>134.38</v>
      </c>
      <c r="K694" s="2"/>
      <c r="L694" s="2" t="s">
        <v>1648</v>
      </c>
    </row>
    <row r="695" spans="2:12" ht="27" customHeight="1" x14ac:dyDescent="0.25">
      <c r="B695" s="1" t="s">
        <v>1660</v>
      </c>
      <c r="C695" s="2" t="s">
        <v>728</v>
      </c>
      <c r="D695" s="1" t="s">
        <v>827</v>
      </c>
      <c r="E695" s="3" t="s">
        <v>1655</v>
      </c>
      <c r="F695" s="4">
        <f t="shared" si="455"/>
        <v>148.68</v>
      </c>
      <c r="G695" s="4">
        <f t="shared" si="453"/>
        <v>37.169999999999987</v>
      </c>
      <c r="H695" s="4">
        <v>185.85</v>
      </c>
      <c r="I695" s="5" t="s">
        <v>1655</v>
      </c>
      <c r="J695" s="4">
        <f t="shared" si="454"/>
        <v>185.85</v>
      </c>
      <c r="K695" s="2"/>
      <c r="L695" s="2" t="s">
        <v>1648</v>
      </c>
    </row>
    <row r="696" spans="2:12" ht="27" customHeight="1" x14ac:dyDescent="0.25">
      <c r="B696" s="1" t="s">
        <v>1661</v>
      </c>
      <c r="C696" s="2" t="s">
        <v>803</v>
      </c>
      <c r="D696" s="1" t="s">
        <v>827</v>
      </c>
      <c r="E696" s="3" t="s">
        <v>1655</v>
      </c>
      <c r="F696" s="4">
        <f t="shared" si="455"/>
        <v>11.712</v>
      </c>
      <c r="G696" s="4">
        <f t="shared" si="453"/>
        <v>2.9280000000000008</v>
      </c>
      <c r="H696" s="4">
        <v>14.64</v>
      </c>
      <c r="I696" s="5" t="s">
        <v>1655</v>
      </c>
      <c r="J696" s="4">
        <f t="shared" si="454"/>
        <v>14.64</v>
      </c>
      <c r="K696" s="2"/>
      <c r="L696" s="2" t="s">
        <v>1648</v>
      </c>
    </row>
    <row r="697" spans="2:12" ht="27" customHeight="1" x14ac:dyDescent="0.25">
      <c r="B697" s="1" t="s">
        <v>1662</v>
      </c>
      <c r="C697" s="2" t="s">
        <v>1663</v>
      </c>
      <c r="D697" s="1" t="s">
        <v>1664</v>
      </c>
      <c r="E697" s="3" t="s">
        <v>1606</v>
      </c>
      <c r="F697" s="4">
        <v>10490</v>
      </c>
      <c r="G697" s="4">
        <f t="shared" si="453"/>
        <v>0</v>
      </c>
      <c r="H697" s="4">
        <v>10490</v>
      </c>
      <c r="I697" s="5" t="s">
        <v>1566</v>
      </c>
      <c r="J697" s="4">
        <f t="shared" si="454"/>
        <v>10490</v>
      </c>
      <c r="K697" s="2"/>
      <c r="L697" s="2" t="s">
        <v>1648</v>
      </c>
    </row>
    <row r="698" spans="2:12" ht="27" customHeight="1" x14ac:dyDescent="0.25">
      <c r="B698" s="1" t="s">
        <v>1139</v>
      </c>
      <c r="C698" s="2" t="s">
        <v>13</v>
      </c>
      <c r="D698" s="1" t="s">
        <v>74</v>
      </c>
      <c r="E698" s="3" t="s">
        <v>839</v>
      </c>
      <c r="F698" s="4">
        <f t="shared" si="455"/>
        <v>15.032</v>
      </c>
      <c r="G698" s="4">
        <f t="shared" si="453"/>
        <v>3.7579999999999991</v>
      </c>
      <c r="H698" s="4">
        <v>18.79</v>
      </c>
      <c r="I698" s="5" t="s">
        <v>1655</v>
      </c>
      <c r="J698" s="4">
        <f t="shared" si="454"/>
        <v>18.79</v>
      </c>
      <c r="K698" s="2"/>
      <c r="L698" s="2" t="s">
        <v>1648</v>
      </c>
    </row>
    <row r="699" spans="2:12" ht="27" customHeight="1" x14ac:dyDescent="0.25">
      <c r="B699" s="1" t="s">
        <v>1139</v>
      </c>
      <c r="C699" s="2" t="s">
        <v>14</v>
      </c>
      <c r="D699" s="1" t="s">
        <v>74</v>
      </c>
      <c r="E699" s="3" t="s">
        <v>839</v>
      </c>
      <c r="F699" s="4">
        <f t="shared" ref="F699" si="456">H699/1.25</f>
        <v>103.248</v>
      </c>
      <c r="G699" s="4">
        <f t="shared" ref="G699" si="457">H699-F699</f>
        <v>25.811999999999998</v>
      </c>
      <c r="H699" s="4">
        <v>129.06</v>
      </c>
      <c r="I699" s="5" t="s">
        <v>1655</v>
      </c>
      <c r="J699" s="4">
        <f t="shared" ref="J699" si="458">H699</f>
        <v>129.06</v>
      </c>
      <c r="K699" s="2"/>
      <c r="L699" s="2" t="s">
        <v>1648</v>
      </c>
    </row>
    <row r="700" spans="2:12" ht="27" customHeight="1" x14ac:dyDescent="0.25">
      <c r="B700" s="1" t="s">
        <v>1139</v>
      </c>
      <c r="C700" s="2" t="s">
        <v>73</v>
      </c>
      <c r="D700" s="1" t="s">
        <v>74</v>
      </c>
      <c r="E700" s="3" t="s">
        <v>839</v>
      </c>
      <c r="F700" s="4">
        <f t="shared" ref="F700:F708" si="459">H700/1.25</f>
        <v>140.096</v>
      </c>
      <c r="G700" s="4">
        <f t="shared" ref="G700:G708" si="460">H700-F700</f>
        <v>35.024000000000001</v>
      </c>
      <c r="H700" s="4">
        <v>175.12</v>
      </c>
      <c r="I700" s="5" t="s">
        <v>1655</v>
      </c>
      <c r="J700" s="4">
        <f t="shared" ref="J700:J708" si="461">H700</f>
        <v>175.12</v>
      </c>
      <c r="K700" s="2"/>
      <c r="L700" s="2" t="s">
        <v>1648</v>
      </c>
    </row>
    <row r="701" spans="2:12" ht="27" customHeight="1" x14ac:dyDescent="0.25">
      <c r="B701" s="1" t="s">
        <v>1667</v>
      </c>
      <c r="C701" s="2" t="s">
        <v>6</v>
      </c>
      <c r="D701" s="1" t="s">
        <v>832</v>
      </c>
      <c r="E701" s="3" t="s">
        <v>1654</v>
      </c>
      <c r="F701" s="4">
        <f t="shared" si="459"/>
        <v>62.567999999999998</v>
      </c>
      <c r="G701" s="4">
        <f t="shared" si="460"/>
        <v>15.641999999999996</v>
      </c>
      <c r="H701" s="4">
        <v>78.209999999999994</v>
      </c>
      <c r="I701" s="5" t="s">
        <v>1655</v>
      </c>
      <c r="J701" s="4">
        <f t="shared" si="461"/>
        <v>78.209999999999994</v>
      </c>
      <c r="K701" s="2"/>
      <c r="L701" s="2" t="s">
        <v>1648</v>
      </c>
    </row>
    <row r="702" spans="2:12" ht="27" customHeight="1" x14ac:dyDescent="0.25">
      <c r="B702" s="1" t="s">
        <v>1668</v>
      </c>
      <c r="C702" s="2" t="s">
        <v>73</v>
      </c>
      <c r="D702" s="1" t="s">
        <v>794</v>
      </c>
      <c r="E702" s="3" t="s">
        <v>1669</v>
      </c>
      <c r="F702" s="4">
        <v>29.64</v>
      </c>
      <c r="G702" s="4">
        <f t="shared" si="460"/>
        <v>1.4800000000000004</v>
      </c>
      <c r="H702" s="4">
        <v>31.12</v>
      </c>
      <c r="I702" s="5" t="s">
        <v>1669</v>
      </c>
      <c r="J702" s="4">
        <f t="shared" si="461"/>
        <v>31.12</v>
      </c>
      <c r="K702" s="2"/>
      <c r="L702" s="2" t="s">
        <v>1648</v>
      </c>
    </row>
    <row r="703" spans="2:12" ht="27" customHeight="1" x14ac:dyDescent="0.25">
      <c r="B703" s="1" t="s">
        <v>52</v>
      </c>
      <c r="C703" s="2" t="s">
        <v>53</v>
      </c>
      <c r="D703" s="1" t="s">
        <v>54</v>
      </c>
      <c r="E703" s="3" t="s">
        <v>1573</v>
      </c>
      <c r="F703" s="4">
        <f t="shared" ref="F703" si="462">H703/1.25</f>
        <v>130</v>
      </c>
      <c r="G703" s="4">
        <f t="shared" si="460"/>
        <v>32.5</v>
      </c>
      <c r="H703" s="4">
        <v>162.5</v>
      </c>
      <c r="I703" s="5" t="s">
        <v>1670</v>
      </c>
      <c r="J703" s="4">
        <f t="shared" si="461"/>
        <v>162.5</v>
      </c>
      <c r="K703" s="2"/>
      <c r="L703" s="2" t="s">
        <v>1648</v>
      </c>
    </row>
    <row r="704" spans="2:12" ht="27" customHeight="1" x14ac:dyDescent="0.25">
      <c r="B704" s="3" t="s">
        <v>790</v>
      </c>
      <c r="C704" s="9" t="s">
        <v>791</v>
      </c>
      <c r="D704" s="1" t="s">
        <v>792</v>
      </c>
      <c r="E704" s="8" t="s">
        <v>1573</v>
      </c>
      <c r="F704" s="4">
        <v>10.62</v>
      </c>
      <c r="G704" s="4">
        <f t="shared" si="460"/>
        <v>0</v>
      </c>
      <c r="H704" s="4">
        <v>10.62</v>
      </c>
      <c r="I704" s="5" t="s">
        <v>839</v>
      </c>
      <c r="J704" s="4">
        <f t="shared" si="461"/>
        <v>10.62</v>
      </c>
      <c r="K704" s="2"/>
      <c r="L704" s="2" t="s">
        <v>1648</v>
      </c>
    </row>
    <row r="705" spans="2:12" ht="27" customHeight="1" x14ac:dyDescent="0.25">
      <c r="B705" s="1" t="s">
        <v>1671</v>
      </c>
      <c r="C705" s="2" t="s">
        <v>13</v>
      </c>
      <c r="D705" s="1" t="s">
        <v>48</v>
      </c>
      <c r="E705" s="3" t="s">
        <v>839</v>
      </c>
      <c r="F705" s="4">
        <f t="shared" si="459"/>
        <v>297.50400000000002</v>
      </c>
      <c r="G705" s="4">
        <f t="shared" si="460"/>
        <v>74.375999999999976</v>
      </c>
      <c r="H705" s="4">
        <v>371.88</v>
      </c>
      <c r="I705" s="5" t="s">
        <v>1655</v>
      </c>
      <c r="J705" s="4">
        <f t="shared" si="461"/>
        <v>371.88</v>
      </c>
      <c r="K705" s="2"/>
      <c r="L705" s="2" t="s">
        <v>1648</v>
      </c>
    </row>
    <row r="706" spans="2:12" ht="27" customHeight="1" x14ac:dyDescent="0.25">
      <c r="B706" s="1" t="s">
        <v>1671</v>
      </c>
      <c r="C706" s="2" t="s">
        <v>15</v>
      </c>
      <c r="D706" s="1" t="s">
        <v>48</v>
      </c>
      <c r="E706" s="3" t="s">
        <v>839</v>
      </c>
      <c r="F706" s="4">
        <f t="shared" ref="F706" si="463">H706/1.25</f>
        <v>91</v>
      </c>
      <c r="G706" s="4">
        <f t="shared" ref="G706" si="464">H706-F706</f>
        <v>22.75</v>
      </c>
      <c r="H706" s="4">
        <v>113.75</v>
      </c>
      <c r="I706" s="5" t="s">
        <v>1655</v>
      </c>
      <c r="J706" s="4">
        <f t="shared" ref="J706" si="465">H706</f>
        <v>113.75</v>
      </c>
      <c r="K706" s="2"/>
      <c r="L706" s="2" t="s">
        <v>1648</v>
      </c>
    </row>
    <row r="707" spans="2:12" ht="27" customHeight="1" x14ac:dyDescent="0.25">
      <c r="B707" s="1" t="s">
        <v>1672</v>
      </c>
      <c r="C707" s="2" t="s">
        <v>17</v>
      </c>
      <c r="D707" s="1" t="s">
        <v>1673</v>
      </c>
      <c r="E707" s="3" t="s">
        <v>1621</v>
      </c>
      <c r="F707" s="4">
        <f t="shared" si="459"/>
        <v>1491.52</v>
      </c>
      <c r="G707" s="4">
        <f t="shared" si="460"/>
        <v>372.88000000000011</v>
      </c>
      <c r="H707" s="4">
        <v>1864.4</v>
      </c>
      <c r="I707" s="5" t="s">
        <v>1654</v>
      </c>
      <c r="J707" s="4">
        <f t="shared" si="461"/>
        <v>1864.4</v>
      </c>
      <c r="K707" s="2"/>
      <c r="L707" s="2" t="s">
        <v>1648</v>
      </c>
    </row>
    <row r="708" spans="2:12" ht="27" customHeight="1" x14ac:dyDescent="0.25">
      <c r="B708" s="1" t="s">
        <v>1674</v>
      </c>
      <c r="C708" s="2" t="s">
        <v>6</v>
      </c>
      <c r="D708" s="1" t="s">
        <v>1659</v>
      </c>
      <c r="E708" s="3" t="s">
        <v>1675</v>
      </c>
      <c r="F708" s="4">
        <f t="shared" si="459"/>
        <v>26.104000000000003</v>
      </c>
      <c r="G708" s="4">
        <f t="shared" si="460"/>
        <v>6.5259999999999998</v>
      </c>
      <c r="H708" s="4">
        <v>32.630000000000003</v>
      </c>
      <c r="I708" s="5" t="s">
        <v>1675</v>
      </c>
      <c r="J708" s="4">
        <f t="shared" si="461"/>
        <v>32.630000000000003</v>
      </c>
      <c r="K708" s="2"/>
      <c r="L708" s="2" t="s">
        <v>1648</v>
      </c>
    </row>
    <row r="709" spans="2:12" ht="27" customHeight="1" x14ac:dyDescent="0.25">
      <c r="B709" s="1" t="s">
        <v>55</v>
      </c>
      <c r="C709" s="2" t="s">
        <v>8</v>
      </c>
      <c r="D709" s="1" t="s">
        <v>56</v>
      </c>
      <c r="E709" s="3" t="s">
        <v>839</v>
      </c>
      <c r="F709" s="4">
        <f t="shared" ref="F709:F724" si="466">H709/1.25</f>
        <v>79.632000000000005</v>
      </c>
      <c r="G709" s="4">
        <f t="shared" ref="G709:G737" si="467">H709-F709</f>
        <v>19.908000000000001</v>
      </c>
      <c r="H709" s="4">
        <v>99.54</v>
      </c>
      <c r="I709" s="5" t="s">
        <v>1679</v>
      </c>
      <c r="J709" s="4">
        <f t="shared" ref="J709:J737" si="468">H709</f>
        <v>99.54</v>
      </c>
      <c r="K709" s="2"/>
      <c r="L709" s="2" t="s">
        <v>1648</v>
      </c>
    </row>
    <row r="710" spans="2:12" ht="27" customHeight="1" x14ac:dyDescent="0.25">
      <c r="B710" s="1" t="s">
        <v>1680</v>
      </c>
      <c r="C710" s="2" t="s">
        <v>818</v>
      </c>
      <c r="D710" s="1" t="s">
        <v>1281</v>
      </c>
      <c r="E710" s="3" t="s">
        <v>1654</v>
      </c>
      <c r="F710" s="4">
        <f t="shared" si="466"/>
        <v>261.80799999999999</v>
      </c>
      <c r="G710" s="4">
        <f t="shared" si="467"/>
        <v>65.451999999999998</v>
      </c>
      <c r="H710" s="4">
        <v>327.26</v>
      </c>
      <c r="I710" s="5" t="s">
        <v>1654</v>
      </c>
      <c r="J710" s="4">
        <f t="shared" si="468"/>
        <v>327.26</v>
      </c>
      <c r="K710" s="2"/>
      <c r="L710" s="2" t="s">
        <v>1648</v>
      </c>
    </row>
    <row r="711" spans="2:12" ht="27" customHeight="1" x14ac:dyDescent="0.25">
      <c r="B711" s="1" t="s">
        <v>1680</v>
      </c>
      <c r="C711" s="2" t="s">
        <v>22</v>
      </c>
      <c r="D711" s="1" t="s">
        <v>1281</v>
      </c>
      <c r="E711" s="3" t="s">
        <v>1654</v>
      </c>
      <c r="F711" s="4">
        <f t="shared" ref="F711" si="469">H711/1.25</f>
        <v>363.15999999999997</v>
      </c>
      <c r="G711" s="4">
        <f t="shared" ref="G711" si="470">H711-F711</f>
        <v>90.79000000000002</v>
      </c>
      <c r="H711" s="4">
        <v>453.95</v>
      </c>
      <c r="I711" s="5" t="s">
        <v>1654</v>
      </c>
      <c r="J711" s="4">
        <f t="shared" ref="J711" si="471">H711</f>
        <v>453.95</v>
      </c>
      <c r="K711" s="2"/>
      <c r="L711" s="2" t="s">
        <v>1648</v>
      </c>
    </row>
    <row r="712" spans="2:12" ht="27" customHeight="1" x14ac:dyDescent="0.25">
      <c r="B712" s="1" t="s">
        <v>1681</v>
      </c>
      <c r="C712" s="2" t="s">
        <v>15</v>
      </c>
      <c r="D712" s="1" t="s">
        <v>74</v>
      </c>
      <c r="E712" s="3" t="s">
        <v>1679</v>
      </c>
      <c r="F712" s="4">
        <f t="shared" si="466"/>
        <v>17.167999999999999</v>
      </c>
      <c r="G712" s="4">
        <f t="shared" si="467"/>
        <v>4.2920000000000016</v>
      </c>
      <c r="H712" s="4">
        <v>21.46</v>
      </c>
      <c r="I712" s="5" t="s">
        <v>1682</v>
      </c>
      <c r="J712" s="4">
        <f t="shared" si="468"/>
        <v>21.46</v>
      </c>
      <c r="K712" s="2"/>
      <c r="L712" s="2" t="s">
        <v>1648</v>
      </c>
    </row>
    <row r="713" spans="2:12" ht="27" customHeight="1" x14ac:dyDescent="0.25">
      <c r="B713" s="1" t="s">
        <v>1681</v>
      </c>
      <c r="C713" s="2" t="s">
        <v>73</v>
      </c>
      <c r="D713" s="1" t="s">
        <v>74</v>
      </c>
      <c r="E713" s="3" t="s">
        <v>1679</v>
      </c>
      <c r="F713" s="4">
        <f t="shared" ref="F713" si="472">H713/1.25</f>
        <v>210.55199999999999</v>
      </c>
      <c r="G713" s="4">
        <f t="shared" ref="G713" si="473">H713-F713</f>
        <v>52.638000000000005</v>
      </c>
      <c r="H713" s="4">
        <v>263.19</v>
      </c>
      <c r="I713" s="5" t="s">
        <v>1682</v>
      </c>
      <c r="J713" s="4">
        <f t="shared" ref="J713" si="474">H713</f>
        <v>263.19</v>
      </c>
      <c r="K713" s="2"/>
      <c r="L713" s="2" t="s">
        <v>1648</v>
      </c>
    </row>
    <row r="714" spans="2:12" ht="27" customHeight="1" x14ac:dyDescent="0.25">
      <c r="B714" s="1" t="s">
        <v>1683</v>
      </c>
      <c r="C714" s="2" t="s">
        <v>50</v>
      </c>
      <c r="D714" s="1" t="s">
        <v>888</v>
      </c>
      <c r="E714" s="3" t="s">
        <v>1573</v>
      </c>
      <c r="F714" s="4">
        <f t="shared" si="466"/>
        <v>63.064</v>
      </c>
      <c r="G714" s="4">
        <f t="shared" si="467"/>
        <v>15.765999999999998</v>
      </c>
      <c r="H714" s="4">
        <v>78.83</v>
      </c>
      <c r="I714" s="5" t="s">
        <v>1566</v>
      </c>
      <c r="J714" s="4">
        <f t="shared" si="468"/>
        <v>78.83</v>
      </c>
      <c r="K714" s="2"/>
      <c r="L714" s="2" t="s">
        <v>1648</v>
      </c>
    </row>
    <row r="715" spans="2:12" ht="27" customHeight="1" x14ac:dyDescent="0.25">
      <c r="B715" s="1" t="s">
        <v>1684</v>
      </c>
      <c r="C715" s="2" t="s">
        <v>13</v>
      </c>
      <c r="D715" s="1" t="s">
        <v>827</v>
      </c>
      <c r="E715" s="3" t="s">
        <v>1682</v>
      </c>
      <c r="F715" s="4">
        <f t="shared" si="466"/>
        <v>2.6399999999999997</v>
      </c>
      <c r="G715" s="4">
        <f t="shared" si="467"/>
        <v>0.66000000000000014</v>
      </c>
      <c r="H715" s="4">
        <v>3.3</v>
      </c>
      <c r="I715" s="5" t="s">
        <v>1682</v>
      </c>
      <c r="J715" s="4">
        <f t="shared" si="468"/>
        <v>3.3</v>
      </c>
      <c r="K715" s="2"/>
      <c r="L715" s="2" t="s">
        <v>1648</v>
      </c>
    </row>
    <row r="716" spans="2:12" ht="27" customHeight="1" x14ac:dyDescent="0.25">
      <c r="B716" s="1" t="s">
        <v>1684</v>
      </c>
      <c r="C716" s="2" t="s">
        <v>73</v>
      </c>
      <c r="D716" s="1" t="s">
        <v>827</v>
      </c>
      <c r="E716" s="3" t="s">
        <v>1682</v>
      </c>
      <c r="F716" s="4">
        <f t="shared" ref="F716" si="475">H716/1.25</f>
        <v>8.4</v>
      </c>
      <c r="G716" s="4">
        <f t="shared" ref="G716" si="476">H716-F716</f>
        <v>2.0999999999999996</v>
      </c>
      <c r="H716" s="4">
        <v>10.5</v>
      </c>
      <c r="I716" s="5" t="s">
        <v>1682</v>
      </c>
      <c r="J716" s="4">
        <f t="shared" ref="J716" si="477">H716</f>
        <v>10.5</v>
      </c>
      <c r="K716" s="2"/>
      <c r="L716" s="2" t="s">
        <v>1648</v>
      </c>
    </row>
    <row r="717" spans="2:12" ht="27" customHeight="1" x14ac:dyDescent="0.25">
      <c r="B717" s="1" t="s">
        <v>1685</v>
      </c>
      <c r="C717" s="2" t="s">
        <v>73</v>
      </c>
      <c r="D717" s="1" t="s">
        <v>74</v>
      </c>
      <c r="E717" s="3" t="s">
        <v>1679</v>
      </c>
      <c r="F717" s="4">
        <f t="shared" si="466"/>
        <v>17.552</v>
      </c>
      <c r="G717" s="4">
        <f t="shared" si="467"/>
        <v>4.3880000000000017</v>
      </c>
      <c r="H717" s="4">
        <v>21.94</v>
      </c>
      <c r="I717" s="5" t="s">
        <v>1682</v>
      </c>
      <c r="J717" s="4">
        <f t="shared" si="468"/>
        <v>21.94</v>
      </c>
      <c r="K717" s="2"/>
      <c r="L717" s="2" t="s">
        <v>1648</v>
      </c>
    </row>
    <row r="718" spans="2:12" ht="27" customHeight="1" x14ac:dyDescent="0.25">
      <c r="B718" s="3" t="s">
        <v>1686</v>
      </c>
      <c r="C718" s="2" t="s">
        <v>13</v>
      </c>
      <c r="D718" s="1" t="s">
        <v>48</v>
      </c>
      <c r="E718" s="3" t="s">
        <v>1670</v>
      </c>
      <c r="F718" s="4">
        <f t="shared" si="466"/>
        <v>75.52000000000001</v>
      </c>
      <c r="G718" s="4">
        <f t="shared" si="467"/>
        <v>18.879999999999995</v>
      </c>
      <c r="H718" s="4">
        <v>94.4</v>
      </c>
      <c r="I718" s="5" t="s">
        <v>1687</v>
      </c>
      <c r="J718" s="4">
        <f t="shared" si="468"/>
        <v>94.4</v>
      </c>
      <c r="K718" s="2"/>
      <c r="L718" s="2" t="s">
        <v>1648</v>
      </c>
    </row>
    <row r="719" spans="2:12" ht="27" customHeight="1" x14ac:dyDescent="0.25">
      <c r="B719" s="3" t="s">
        <v>1686</v>
      </c>
      <c r="C719" s="2" t="s">
        <v>15</v>
      </c>
      <c r="D719" s="1" t="s">
        <v>48</v>
      </c>
      <c r="E719" s="3" t="s">
        <v>1670</v>
      </c>
      <c r="F719" s="4">
        <f t="shared" ref="F719" si="478">H719/1.25</f>
        <v>138.84</v>
      </c>
      <c r="G719" s="4">
        <f t="shared" ref="G719" si="479">H719-F719</f>
        <v>34.710000000000008</v>
      </c>
      <c r="H719" s="4">
        <v>173.55</v>
      </c>
      <c r="I719" s="5" t="s">
        <v>1687</v>
      </c>
      <c r="J719" s="4">
        <f t="shared" ref="J719" si="480">H719</f>
        <v>173.55</v>
      </c>
      <c r="K719" s="2"/>
      <c r="L719" s="2" t="s">
        <v>1648</v>
      </c>
    </row>
    <row r="720" spans="2:12" ht="27" customHeight="1" x14ac:dyDescent="0.25">
      <c r="B720" s="1" t="s">
        <v>1688</v>
      </c>
      <c r="C720" s="2" t="s">
        <v>1689</v>
      </c>
      <c r="D720" s="1" t="s">
        <v>1690</v>
      </c>
      <c r="E720" s="3" t="s">
        <v>1682</v>
      </c>
      <c r="F720" s="4">
        <f t="shared" si="466"/>
        <v>2668</v>
      </c>
      <c r="G720" s="4">
        <f t="shared" si="467"/>
        <v>667</v>
      </c>
      <c r="H720" s="4">
        <v>3335</v>
      </c>
      <c r="I720" s="5" t="s">
        <v>1691</v>
      </c>
      <c r="J720" s="4">
        <f t="shared" si="468"/>
        <v>3335</v>
      </c>
      <c r="K720" s="2"/>
      <c r="L720" s="2" t="s">
        <v>1648</v>
      </c>
    </row>
    <row r="721" spans="2:12" ht="27" customHeight="1" x14ac:dyDescent="0.25">
      <c r="B721" s="1" t="s">
        <v>1692</v>
      </c>
      <c r="C721" s="2" t="s">
        <v>722</v>
      </c>
      <c r="D721" s="1" t="s">
        <v>723</v>
      </c>
      <c r="E721" s="3" t="s">
        <v>1573</v>
      </c>
      <c r="F721" s="4">
        <v>528</v>
      </c>
      <c r="G721" s="4">
        <f t="shared" si="467"/>
        <v>0</v>
      </c>
      <c r="H721" s="4">
        <v>528</v>
      </c>
      <c r="I721" s="5" t="s">
        <v>1566</v>
      </c>
      <c r="J721" s="4">
        <f t="shared" si="468"/>
        <v>528</v>
      </c>
      <c r="K721" s="2"/>
      <c r="L721" s="2" t="s">
        <v>1648</v>
      </c>
    </row>
    <row r="722" spans="2:12" ht="27" customHeight="1" x14ac:dyDescent="0.25">
      <c r="B722" s="1" t="s">
        <v>1693</v>
      </c>
      <c r="C722" s="2" t="s">
        <v>15</v>
      </c>
      <c r="D722" s="1" t="s">
        <v>74</v>
      </c>
      <c r="E722" s="3" t="s">
        <v>1691</v>
      </c>
      <c r="F722" s="4">
        <f t="shared" si="466"/>
        <v>153.10399999999998</v>
      </c>
      <c r="G722" s="4">
        <f t="shared" si="467"/>
        <v>38.27600000000001</v>
      </c>
      <c r="H722" s="4">
        <v>191.38</v>
      </c>
      <c r="I722" s="5" t="s">
        <v>1691</v>
      </c>
      <c r="J722" s="4">
        <f t="shared" si="468"/>
        <v>191.38</v>
      </c>
      <c r="K722" s="2"/>
      <c r="L722" s="2" t="s">
        <v>1648</v>
      </c>
    </row>
    <row r="723" spans="2:12" ht="27" customHeight="1" x14ac:dyDescent="0.25">
      <c r="B723" s="1" t="s">
        <v>871</v>
      </c>
      <c r="C723" s="2" t="s">
        <v>837</v>
      </c>
      <c r="D723" s="1" t="s">
        <v>838</v>
      </c>
      <c r="E723" s="3" t="s">
        <v>1573</v>
      </c>
      <c r="F723" s="4">
        <v>2086.37</v>
      </c>
      <c r="G723" s="4">
        <f t="shared" si="467"/>
        <v>104.32000000000016</v>
      </c>
      <c r="H723" s="4">
        <v>2190.69</v>
      </c>
      <c r="I723" s="5" t="s">
        <v>1566</v>
      </c>
      <c r="J723" s="4">
        <f t="shared" si="468"/>
        <v>2190.69</v>
      </c>
      <c r="K723" s="2"/>
      <c r="L723" s="2" t="s">
        <v>1648</v>
      </c>
    </row>
    <row r="724" spans="2:12" ht="27" customHeight="1" x14ac:dyDescent="0.25">
      <c r="B724" s="1" t="s">
        <v>1694</v>
      </c>
      <c r="C724" s="2" t="s">
        <v>1695</v>
      </c>
      <c r="D724" s="1" t="s">
        <v>854</v>
      </c>
      <c r="E724" s="3" t="s">
        <v>1696</v>
      </c>
      <c r="F724" s="4">
        <f t="shared" si="466"/>
        <v>21.240000000000002</v>
      </c>
      <c r="G724" s="4">
        <f t="shared" si="467"/>
        <v>5.3099999999999987</v>
      </c>
      <c r="H724" s="4">
        <v>26.55</v>
      </c>
      <c r="I724" s="5" t="s">
        <v>1697</v>
      </c>
      <c r="J724" s="4">
        <f t="shared" si="468"/>
        <v>26.55</v>
      </c>
      <c r="K724" s="2"/>
      <c r="L724" s="2" t="s">
        <v>1648</v>
      </c>
    </row>
    <row r="725" spans="2:12" ht="27" customHeight="1" x14ac:dyDescent="0.25">
      <c r="B725" s="1" t="s">
        <v>1698</v>
      </c>
      <c r="C725" s="2" t="s">
        <v>93</v>
      </c>
      <c r="D725" s="1" t="s">
        <v>808</v>
      </c>
      <c r="E725" s="3" t="s">
        <v>1670</v>
      </c>
      <c r="F725" s="4">
        <f>H725/1.25</f>
        <v>131.72</v>
      </c>
      <c r="G725" s="4">
        <f>H725-F725</f>
        <v>32.930000000000007</v>
      </c>
      <c r="H725" s="4">
        <v>164.65</v>
      </c>
      <c r="I725" s="5" t="s">
        <v>1699</v>
      </c>
      <c r="J725" s="4">
        <f>H725</f>
        <v>164.65</v>
      </c>
      <c r="K725" s="2"/>
      <c r="L725" s="2" t="s">
        <v>1648</v>
      </c>
    </row>
    <row r="726" spans="2:12" ht="27" customHeight="1" x14ac:dyDescent="0.25">
      <c r="B726" s="1" t="s">
        <v>1700</v>
      </c>
      <c r="C726" s="2" t="s">
        <v>728</v>
      </c>
      <c r="D726" s="1" t="s">
        <v>827</v>
      </c>
      <c r="E726" s="3" t="s">
        <v>1699</v>
      </c>
      <c r="F726" s="4">
        <v>193.71</v>
      </c>
      <c r="G726" s="4">
        <f t="shared" ref="G726:G734" si="481">H726-F726</f>
        <v>23.489999999999981</v>
      </c>
      <c r="H726" s="4">
        <v>217.2</v>
      </c>
      <c r="I726" s="5" t="s">
        <v>1699</v>
      </c>
      <c r="J726" s="4">
        <f t="shared" ref="J726:J734" si="482">H726</f>
        <v>217.2</v>
      </c>
      <c r="K726" s="2"/>
      <c r="L726" s="2" t="s">
        <v>1648</v>
      </c>
    </row>
    <row r="727" spans="2:12" ht="27" customHeight="1" x14ac:dyDescent="0.25">
      <c r="B727" s="1" t="s">
        <v>1701</v>
      </c>
      <c r="C727" s="2" t="s">
        <v>400</v>
      </c>
      <c r="D727" s="1" t="s">
        <v>827</v>
      </c>
      <c r="E727" s="3" t="s">
        <v>1699</v>
      </c>
      <c r="F727" s="4">
        <f t="shared" ref="F727:F730" si="483">H727/1.25</f>
        <v>14.040000000000001</v>
      </c>
      <c r="G727" s="4">
        <f t="shared" si="481"/>
        <v>3.51</v>
      </c>
      <c r="H727" s="4">
        <v>17.55</v>
      </c>
      <c r="I727" s="5" t="s">
        <v>1699</v>
      </c>
      <c r="J727" s="4">
        <f t="shared" si="482"/>
        <v>17.55</v>
      </c>
      <c r="K727" s="2"/>
      <c r="L727" s="2" t="s">
        <v>1648</v>
      </c>
    </row>
    <row r="728" spans="2:12" ht="27" customHeight="1" x14ac:dyDescent="0.25">
      <c r="B728" s="1" t="s">
        <v>1702</v>
      </c>
      <c r="C728" s="2" t="s">
        <v>13</v>
      </c>
      <c r="D728" s="1" t="s">
        <v>48</v>
      </c>
      <c r="E728" s="3" t="s">
        <v>1669</v>
      </c>
      <c r="F728" s="4">
        <f t="shared" si="483"/>
        <v>6.8639999999999999</v>
      </c>
      <c r="G728" s="4">
        <f t="shared" si="481"/>
        <v>1.7160000000000002</v>
      </c>
      <c r="H728" s="4">
        <v>8.58</v>
      </c>
      <c r="I728" s="5" t="s">
        <v>1696</v>
      </c>
      <c r="J728" s="4">
        <f t="shared" si="482"/>
        <v>8.58</v>
      </c>
      <c r="K728" s="2"/>
      <c r="L728" s="2" t="s">
        <v>1648</v>
      </c>
    </row>
    <row r="729" spans="2:12" ht="27" customHeight="1" x14ac:dyDescent="0.25">
      <c r="B729" s="1" t="s">
        <v>1702</v>
      </c>
      <c r="C729" s="2" t="s">
        <v>15</v>
      </c>
      <c r="D729" s="1" t="s">
        <v>48</v>
      </c>
      <c r="E729" s="3" t="s">
        <v>1669</v>
      </c>
      <c r="F729" s="4">
        <f t="shared" ref="F729" si="484">H729/1.25</f>
        <v>357.2</v>
      </c>
      <c r="G729" s="4">
        <f t="shared" si="481"/>
        <v>89.300000000000011</v>
      </c>
      <c r="H729" s="4">
        <v>446.5</v>
      </c>
      <c r="I729" s="5" t="s">
        <v>1696</v>
      </c>
      <c r="J729" s="4">
        <f t="shared" ref="J729" si="485">H729</f>
        <v>446.5</v>
      </c>
      <c r="K729" s="2"/>
      <c r="L729" s="2" t="s">
        <v>1648</v>
      </c>
    </row>
    <row r="730" spans="2:12" ht="27" customHeight="1" x14ac:dyDescent="0.25">
      <c r="B730" s="1" t="s">
        <v>1703</v>
      </c>
      <c r="C730" s="2" t="s">
        <v>1704</v>
      </c>
      <c r="D730" s="1" t="s">
        <v>1705</v>
      </c>
      <c r="E730" s="3" t="s">
        <v>1675</v>
      </c>
      <c r="F730" s="4">
        <f t="shared" si="483"/>
        <v>7766.1759999999995</v>
      </c>
      <c r="G730" s="4">
        <f t="shared" si="481"/>
        <v>1941.5439999999999</v>
      </c>
      <c r="H730" s="4">
        <v>9707.7199999999993</v>
      </c>
      <c r="I730" s="5" t="s">
        <v>1675</v>
      </c>
      <c r="J730" s="4">
        <f t="shared" si="482"/>
        <v>9707.7199999999993</v>
      </c>
      <c r="K730" s="2"/>
      <c r="L730" s="2" t="s">
        <v>1648</v>
      </c>
    </row>
    <row r="731" spans="2:12" ht="27" customHeight="1" x14ac:dyDescent="0.25">
      <c r="B731" s="1" t="s">
        <v>1703</v>
      </c>
      <c r="C731" s="2" t="s">
        <v>1706</v>
      </c>
      <c r="D731" s="1" t="s">
        <v>1705</v>
      </c>
      <c r="E731" s="3" t="s">
        <v>1675</v>
      </c>
      <c r="F731" s="4">
        <f t="shared" ref="F731" si="486">H731/1.25</f>
        <v>8136.1279999999997</v>
      </c>
      <c r="G731" s="4">
        <f t="shared" ref="G731" si="487">H731-F731</f>
        <v>2034.0320000000002</v>
      </c>
      <c r="H731" s="4">
        <v>10170.16</v>
      </c>
      <c r="I731" s="5" t="s">
        <v>1675</v>
      </c>
      <c r="J731" s="4">
        <f t="shared" ref="J731" si="488">H731</f>
        <v>10170.16</v>
      </c>
      <c r="K731" s="2"/>
      <c r="L731" s="2" t="s">
        <v>1648</v>
      </c>
    </row>
    <row r="732" spans="2:12" ht="27" customHeight="1" x14ac:dyDescent="0.25">
      <c r="B732" s="1" t="s">
        <v>1703</v>
      </c>
      <c r="C732" s="2" t="s">
        <v>1707</v>
      </c>
      <c r="D732" s="1" t="s">
        <v>1705</v>
      </c>
      <c r="E732" s="3" t="s">
        <v>1675</v>
      </c>
      <c r="F732" s="4">
        <f t="shared" ref="F732" si="489">H732/1.25</f>
        <v>267.60000000000002</v>
      </c>
      <c r="G732" s="4">
        <f t="shared" ref="G732" si="490">H732-F732</f>
        <v>66.899999999999977</v>
      </c>
      <c r="H732" s="4">
        <v>334.5</v>
      </c>
      <c r="I732" s="5" t="s">
        <v>1675</v>
      </c>
      <c r="J732" s="4">
        <f t="shared" ref="J732" si="491">H732</f>
        <v>334.5</v>
      </c>
      <c r="K732" s="2"/>
      <c r="L732" s="2" t="s">
        <v>1648</v>
      </c>
    </row>
    <row r="733" spans="2:12" ht="27" customHeight="1" x14ac:dyDescent="0.25">
      <c r="B733" s="1" t="s">
        <v>1708</v>
      </c>
      <c r="C733" s="2" t="s">
        <v>535</v>
      </c>
      <c r="D733" s="1" t="s">
        <v>1527</v>
      </c>
      <c r="E733" s="3" t="s">
        <v>1518</v>
      </c>
      <c r="F733" s="4">
        <f>H733/1.05</f>
        <v>134.83809523809524</v>
      </c>
      <c r="G733" s="4">
        <f t="shared" si="481"/>
        <v>6.7419047619047774</v>
      </c>
      <c r="H733" s="4">
        <v>141.58000000000001</v>
      </c>
      <c r="I733" s="5" t="s">
        <v>1709</v>
      </c>
      <c r="J733" s="4">
        <f t="shared" si="482"/>
        <v>141.58000000000001</v>
      </c>
      <c r="K733" s="2"/>
      <c r="L733" s="2" t="s">
        <v>1648</v>
      </c>
    </row>
    <row r="734" spans="2:12" ht="27" customHeight="1" x14ac:dyDescent="0.25">
      <c r="B734" s="1" t="s">
        <v>871</v>
      </c>
      <c r="C734" s="2" t="s">
        <v>16</v>
      </c>
      <c r="D734" s="1" t="s">
        <v>872</v>
      </c>
      <c r="E734" s="3" t="s">
        <v>839</v>
      </c>
      <c r="F734" s="4">
        <f>H734/1.13</f>
        <v>422.44247787610624</v>
      </c>
      <c r="G734" s="4">
        <f t="shared" si="481"/>
        <v>54.917522123893775</v>
      </c>
      <c r="H734" s="4">
        <v>477.36</v>
      </c>
      <c r="I734" s="5" t="s">
        <v>1648</v>
      </c>
      <c r="J734" s="4">
        <f t="shared" si="482"/>
        <v>477.36</v>
      </c>
      <c r="K734" s="2"/>
      <c r="L734" s="2" t="s">
        <v>1648</v>
      </c>
    </row>
    <row r="735" spans="2:12" ht="27" customHeight="1" x14ac:dyDescent="0.25">
      <c r="B735" s="1" t="s">
        <v>1710</v>
      </c>
      <c r="C735" s="9" t="s">
        <v>878</v>
      </c>
      <c r="D735" s="1" t="s">
        <v>48</v>
      </c>
      <c r="E735" s="3" t="s">
        <v>1670</v>
      </c>
      <c r="F735" s="4">
        <v>517.32000000000005</v>
      </c>
      <c r="G735" s="4">
        <f>H735-F735</f>
        <v>25.870000000000005</v>
      </c>
      <c r="H735" s="4">
        <v>543.19000000000005</v>
      </c>
      <c r="I735" s="5" t="s">
        <v>1648</v>
      </c>
      <c r="J735" s="4">
        <f>H735</f>
        <v>543.19000000000005</v>
      </c>
      <c r="K735" s="2"/>
      <c r="L735" s="2" t="s">
        <v>1648</v>
      </c>
    </row>
    <row r="736" spans="2:12" ht="27" customHeight="1" x14ac:dyDescent="0.25">
      <c r="B736" s="3" t="s">
        <v>1711</v>
      </c>
      <c r="C736" s="2" t="s">
        <v>15</v>
      </c>
      <c r="D736" s="1" t="s">
        <v>48</v>
      </c>
      <c r="E736" s="8" t="s">
        <v>1691</v>
      </c>
      <c r="F736" s="4">
        <f>H736/1.25</f>
        <v>326.8</v>
      </c>
      <c r="G736" s="4">
        <f>H736-F736</f>
        <v>81.699999999999989</v>
      </c>
      <c r="H736" s="4">
        <v>408.5</v>
      </c>
      <c r="I736" s="5" t="s">
        <v>1648</v>
      </c>
      <c r="J736" s="4">
        <f>H736</f>
        <v>408.5</v>
      </c>
      <c r="K736" s="2"/>
      <c r="L736" s="2" t="s">
        <v>1648</v>
      </c>
    </row>
    <row r="737" spans="2:12" ht="27" customHeight="1" x14ac:dyDescent="0.25">
      <c r="B737" s="1" t="s">
        <v>1712</v>
      </c>
      <c r="C737" s="2" t="s">
        <v>13</v>
      </c>
      <c r="D737" s="1" t="s">
        <v>867</v>
      </c>
      <c r="E737" s="3" t="s">
        <v>1691</v>
      </c>
      <c r="F737" s="4">
        <v>210.54</v>
      </c>
      <c r="G737" s="4">
        <f t="shared" si="467"/>
        <v>46.22999999999999</v>
      </c>
      <c r="H737" s="4">
        <v>256.77</v>
      </c>
      <c r="I737" s="5" t="s">
        <v>1648</v>
      </c>
      <c r="J737" s="4">
        <f t="shared" si="468"/>
        <v>256.77</v>
      </c>
      <c r="K737" s="2"/>
      <c r="L737" s="2" t="s">
        <v>1648</v>
      </c>
    </row>
    <row r="738" spans="2:12" ht="27" customHeight="1" x14ac:dyDescent="0.25">
      <c r="B738" s="1" t="s">
        <v>1713</v>
      </c>
      <c r="C738" s="2" t="s">
        <v>12</v>
      </c>
      <c r="D738" s="1" t="s">
        <v>863</v>
      </c>
      <c r="E738" s="3" t="s">
        <v>839</v>
      </c>
      <c r="F738" s="4">
        <v>3618.66</v>
      </c>
      <c r="G738" s="4">
        <f t="shared" ref="G738:G752" si="492">H738-F738</f>
        <v>794.65999999999985</v>
      </c>
      <c r="H738" s="4">
        <v>4413.32</v>
      </c>
      <c r="I738" s="5" t="s">
        <v>1714</v>
      </c>
      <c r="J738" s="4">
        <f>H738</f>
        <v>4413.32</v>
      </c>
      <c r="K738" s="2"/>
      <c r="L738" s="2" t="s">
        <v>1648</v>
      </c>
    </row>
    <row r="739" spans="2:12" ht="27" customHeight="1" x14ac:dyDescent="0.25">
      <c r="B739" s="1" t="s">
        <v>1713</v>
      </c>
      <c r="C739" s="2" t="s">
        <v>13</v>
      </c>
      <c r="D739" s="1" t="s">
        <v>863</v>
      </c>
      <c r="E739" s="3" t="s">
        <v>839</v>
      </c>
      <c r="F739" s="4">
        <f t="shared" ref="F739" si="493">H739/1.25</f>
        <v>91.84</v>
      </c>
      <c r="G739" s="4">
        <f t="shared" ref="G739" si="494">H739-F739</f>
        <v>22.959999999999994</v>
      </c>
      <c r="H739" s="4">
        <v>114.8</v>
      </c>
      <c r="I739" s="5" t="s">
        <v>1714</v>
      </c>
      <c r="J739" s="4">
        <f>H739</f>
        <v>114.8</v>
      </c>
      <c r="K739" s="2"/>
      <c r="L739" s="2" t="s">
        <v>1648</v>
      </c>
    </row>
    <row r="740" spans="2:12" ht="27" customHeight="1" x14ac:dyDescent="0.25">
      <c r="B740" s="1" t="s">
        <v>1713</v>
      </c>
      <c r="C740" s="2" t="s">
        <v>14</v>
      </c>
      <c r="D740" s="1" t="s">
        <v>863</v>
      </c>
      <c r="E740" s="3" t="s">
        <v>839</v>
      </c>
      <c r="F740" s="4">
        <f t="shared" ref="F740" si="495">H740/1.25</f>
        <v>150.72800000000001</v>
      </c>
      <c r="G740" s="4">
        <f t="shared" ref="G740" si="496">H740-F740</f>
        <v>37.681999999999988</v>
      </c>
      <c r="H740" s="4">
        <v>188.41</v>
      </c>
      <c r="I740" s="5" t="s">
        <v>1714</v>
      </c>
      <c r="J740" s="4">
        <f>H740</f>
        <v>188.41</v>
      </c>
      <c r="K740" s="2"/>
      <c r="L740" s="2" t="s">
        <v>1648</v>
      </c>
    </row>
    <row r="741" spans="2:12" ht="27" customHeight="1" x14ac:dyDescent="0.25">
      <c r="B741" s="1" t="s">
        <v>1713</v>
      </c>
      <c r="C741" s="2" t="s">
        <v>15</v>
      </c>
      <c r="D741" s="1" t="s">
        <v>863</v>
      </c>
      <c r="E741" s="3" t="s">
        <v>839</v>
      </c>
      <c r="F741" s="4">
        <f t="shared" ref="F741" si="497">H741/1.25</f>
        <v>3</v>
      </c>
      <c r="G741" s="4">
        <f t="shared" ref="G741" si="498">H741-F741</f>
        <v>0.75</v>
      </c>
      <c r="H741" s="4">
        <v>3.75</v>
      </c>
      <c r="I741" s="5" t="s">
        <v>1714</v>
      </c>
      <c r="J741" s="4">
        <f>H741</f>
        <v>3.75</v>
      </c>
      <c r="K741" s="2"/>
      <c r="L741" s="2" t="s">
        <v>1648</v>
      </c>
    </row>
    <row r="742" spans="2:12" ht="27" customHeight="1" x14ac:dyDescent="0.25">
      <c r="B742" s="1" t="s">
        <v>1713</v>
      </c>
      <c r="C742" s="2" t="s">
        <v>73</v>
      </c>
      <c r="D742" s="1" t="s">
        <v>863</v>
      </c>
      <c r="E742" s="3" t="s">
        <v>839</v>
      </c>
      <c r="F742" s="4">
        <f t="shared" ref="F742" si="499">H742/1.25</f>
        <v>62.048000000000002</v>
      </c>
      <c r="G742" s="4">
        <f t="shared" ref="G742" si="500">H742-F742</f>
        <v>15.512</v>
      </c>
      <c r="H742" s="4">
        <v>77.56</v>
      </c>
      <c r="I742" s="5" t="s">
        <v>1714</v>
      </c>
      <c r="J742" s="4">
        <f>H742</f>
        <v>77.56</v>
      </c>
      <c r="K742" s="2"/>
      <c r="L742" s="2" t="s">
        <v>1648</v>
      </c>
    </row>
    <row r="743" spans="2:12" ht="27" customHeight="1" x14ac:dyDescent="0.25">
      <c r="B743" s="1" t="s">
        <v>1715</v>
      </c>
      <c r="C743" s="2" t="s">
        <v>535</v>
      </c>
      <c r="D743" s="1" t="s">
        <v>863</v>
      </c>
      <c r="E743" s="3" t="s">
        <v>1691</v>
      </c>
      <c r="F743" s="4">
        <f t="shared" ref="F743:F752" si="501">H743/1.25</f>
        <v>115.2</v>
      </c>
      <c r="G743" s="4">
        <f t="shared" si="492"/>
        <v>28.799999999999997</v>
      </c>
      <c r="H743" s="4">
        <v>144</v>
      </c>
      <c r="I743" s="5" t="s">
        <v>1691</v>
      </c>
      <c r="J743" s="4">
        <f t="shared" ref="J743:J752" si="502">H743</f>
        <v>144</v>
      </c>
      <c r="K743" s="2"/>
      <c r="L743" s="2" t="s">
        <v>1648</v>
      </c>
    </row>
    <row r="744" spans="2:12" ht="27" customHeight="1" x14ac:dyDescent="0.25">
      <c r="B744" s="1" t="s">
        <v>1716</v>
      </c>
      <c r="C744" s="2" t="s">
        <v>10</v>
      </c>
      <c r="D744" s="1" t="s">
        <v>835</v>
      </c>
      <c r="E744" s="3" t="s">
        <v>1714</v>
      </c>
      <c r="F744" s="4">
        <v>48.67</v>
      </c>
      <c r="G744" s="4">
        <f t="shared" si="492"/>
        <v>6.3299999999999983</v>
      </c>
      <c r="H744" s="4">
        <v>55</v>
      </c>
      <c r="I744" s="5" t="s">
        <v>1714</v>
      </c>
      <c r="J744" s="4">
        <f t="shared" si="502"/>
        <v>55</v>
      </c>
      <c r="K744" s="2"/>
      <c r="L744" s="2" t="s">
        <v>1648</v>
      </c>
    </row>
    <row r="745" spans="2:12" ht="27" customHeight="1" x14ac:dyDescent="0.25">
      <c r="B745" s="3" t="s">
        <v>871</v>
      </c>
      <c r="C745" s="2" t="s">
        <v>18</v>
      </c>
      <c r="D745" s="1" t="s">
        <v>61</v>
      </c>
      <c r="E745" s="3" t="s">
        <v>1573</v>
      </c>
      <c r="F745" s="4">
        <f>H745/1.13</f>
        <v>136.09734513274336</v>
      </c>
      <c r="G745" s="4">
        <f t="shared" si="492"/>
        <v>17.692654867256635</v>
      </c>
      <c r="H745" s="4">
        <v>153.79</v>
      </c>
      <c r="I745" s="5" t="s">
        <v>1648</v>
      </c>
      <c r="J745" s="4">
        <f t="shared" si="502"/>
        <v>153.79</v>
      </c>
      <c r="K745" s="2"/>
      <c r="L745" s="2" t="s">
        <v>1648</v>
      </c>
    </row>
    <row r="746" spans="2:12" ht="27" customHeight="1" x14ac:dyDescent="0.25">
      <c r="B746" s="1" t="s">
        <v>1717</v>
      </c>
      <c r="C746" s="2" t="s">
        <v>1718</v>
      </c>
      <c r="D746" s="1" t="s">
        <v>1293</v>
      </c>
      <c r="E746" s="3" t="s">
        <v>1719</v>
      </c>
      <c r="F746" s="4">
        <f t="shared" si="501"/>
        <v>296.68</v>
      </c>
      <c r="G746" s="4">
        <f t="shared" si="492"/>
        <v>74.170000000000016</v>
      </c>
      <c r="H746" s="4">
        <v>370.85</v>
      </c>
      <c r="I746" s="5" t="s">
        <v>1719</v>
      </c>
      <c r="J746" s="4">
        <f t="shared" si="502"/>
        <v>370.85</v>
      </c>
      <c r="K746" s="2"/>
      <c r="L746" s="2" t="s">
        <v>1648</v>
      </c>
    </row>
    <row r="747" spans="2:12" ht="27" customHeight="1" x14ac:dyDescent="0.25">
      <c r="B747" s="1" t="s">
        <v>630</v>
      </c>
      <c r="C747" s="2" t="s">
        <v>631</v>
      </c>
      <c r="D747" s="1" t="s">
        <v>632</v>
      </c>
      <c r="E747" s="3" t="s">
        <v>839</v>
      </c>
      <c r="F747" s="4">
        <f t="shared" si="501"/>
        <v>1260.8719999999998</v>
      </c>
      <c r="G747" s="4">
        <f t="shared" si="492"/>
        <v>315.21800000000007</v>
      </c>
      <c r="H747" s="4">
        <v>1576.09</v>
      </c>
      <c r="I747" s="5" t="s">
        <v>1719</v>
      </c>
      <c r="J747" s="4">
        <f t="shared" si="502"/>
        <v>1576.09</v>
      </c>
      <c r="K747" s="2"/>
      <c r="L747" s="2" t="s">
        <v>1648</v>
      </c>
    </row>
    <row r="748" spans="2:12" ht="27" customHeight="1" x14ac:dyDescent="0.25">
      <c r="B748" s="1" t="s">
        <v>1720</v>
      </c>
      <c r="C748" s="2" t="s">
        <v>6</v>
      </c>
      <c r="D748" s="1" t="s">
        <v>1721</v>
      </c>
      <c r="E748" s="3" t="s">
        <v>839</v>
      </c>
      <c r="F748" s="4">
        <f t="shared" si="501"/>
        <v>905</v>
      </c>
      <c r="G748" s="4">
        <f t="shared" si="492"/>
        <v>226.25</v>
      </c>
      <c r="H748" s="4">
        <v>1131.25</v>
      </c>
      <c r="I748" s="5" t="s">
        <v>1675</v>
      </c>
      <c r="J748" s="4">
        <f t="shared" si="502"/>
        <v>1131.25</v>
      </c>
      <c r="K748" s="2"/>
      <c r="L748" s="2" t="s">
        <v>1648</v>
      </c>
    </row>
    <row r="749" spans="2:12" ht="27" customHeight="1" x14ac:dyDescent="0.25">
      <c r="B749" s="3" t="s">
        <v>67</v>
      </c>
      <c r="C749" s="2" t="s">
        <v>11</v>
      </c>
      <c r="D749" s="1" t="s">
        <v>68</v>
      </c>
      <c r="E749" s="3" t="s">
        <v>839</v>
      </c>
      <c r="F749" s="4">
        <f t="shared" si="501"/>
        <v>61.760000000000005</v>
      </c>
      <c r="G749" s="4">
        <f t="shared" si="492"/>
        <v>15.439999999999998</v>
      </c>
      <c r="H749" s="4">
        <v>77.2</v>
      </c>
      <c r="I749" s="5" t="s">
        <v>1648</v>
      </c>
      <c r="J749" s="4">
        <f>H749</f>
        <v>77.2</v>
      </c>
      <c r="K749" s="2"/>
      <c r="L749" s="2" t="s">
        <v>1648</v>
      </c>
    </row>
    <row r="750" spans="2:12" ht="27" customHeight="1" x14ac:dyDescent="0.25">
      <c r="B750" s="3" t="s">
        <v>67</v>
      </c>
      <c r="C750" s="2" t="s">
        <v>7</v>
      </c>
      <c r="D750" s="1" t="s">
        <v>68</v>
      </c>
      <c r="E750" s="3" t="s">
        <v>839</v>
      </c>
      <c r="F750" s="4">
        <f t="shared" si="501"/>
        <v>4.7679999999999998</v>
      </c>
      <c r="G750" s="4">
        <f t="shared" si="492"/>
        <v>1.1920000000000002</v>
      </c>
      <c r="H750" s="4">
        <v>5.96</v>
      </c>
      <c r="I750" s="5" t="s">
        <v>1648</v>
      </c>
      <c r="J750" s="4">
        <f t="shared" ref="J750" si="503">H750</f>
        <v>5.96</v>
      </c>
      <c r="K750" s="2"/>
      <c r="L750" s="2" t="s">
        <v>1648</v>
      </c>
    </row>
    <row r="751" spans="2:12" ht="27" customHeight="1" x14ac:dyDescent="0.25">
      <c r="B751" s="1" t="s">
        <v>1722</v>
      </c>
      <c r="C751" s="9" t="s">
        <v>878</v>
      </c>
      <c r="D751" s="1" t="s">
        <v>881</v>
      </c>
      <c r="E751" s="3" t="s">
        <v>839</v>
      </c>
      <c r="F751" s="4">
        <v>302.10000000000002</v>
      </c>
      <c r="G751" s="4">
        <f t="shared" si="492"/>
        <v>15.109999999999957</v>
      </c>
      <c r="H751" s="4">
        <v>317.20999999999998</v>
      </c>
      <c r="I751" s="5" t="s">
        <v>1648</v>
      </c>
      <c r="J751" s="4">
        <f t="shared" si="502"/>
        <v>317.20999999999998</v>
      </c>
      <c r="K751" s="2"/>
      <c r="L751" s="2" t="s">
        <v>1648</v>
      </c>
    </row>
    <row r="752" spans="2:12" ht="27" customHeight="1" x14ac:dyDescent="0.25">
      <c r="B752" s="1" t="s">
        <v>1723</v>
      </c>
      <c r="C752" s="2" t="s">
        <v>50</v>
      </c>
      <c r="D752" s="1" t="s">
        <v>888</v>
      </c>
      <c r="E752" s="3" t="s">
        <v>839</v>
      </c>
      <c r="F752" s="4">
        <f t="shared" si="501"/>
        <v>59.423999999999999</v>
      </c>
      <c r="G752" s="4">
        <f t="shared" si="492"/>
        <v>14.856000000000002</v>
      </c>
      <c r="H752" s="4">
        <v>74.28</v>
      </c>
      <c r="I752" s="5" t="s">
        <v>1719</v>
      </c>
      <c r="J752" s="4">
        <f t="shared" si="502"/>
        <v>74.28</v>
      </c>
      <c r="K752" s="2"/>
      <c r="L752" s="2" t="s">
        <v>1648</v>
      </c>
    </row>
    <row r="753" spans="5:10" s="18" customFormat="1" ht="12.75" x14ac:dyDescent="0.2">
      <c r="E753" s="19" t="s">
        <v>45</v>
      </c>
      <c r="F753" s="20">
        <f>SUM(F8:F752)</f>
        <v>343126.55407939322</v>
      </c>
      <c r="G753" s="20">
        <f>SUM(G8:G752)</f>
        <v>59535.801920606769</v>
      </c>
      <c r="H753" s="20">
        <f>SUM(H8:H752)</f>
        <v>402662.35600000055</v>
      </c>
      <c r="J753" s="20">
        <f>SUM(J8:J752)</f>
        <v>402662.35600000055</v>
      </c>
    </row>
  </sheetData>
  <mergeCells count="11">
    <mergeCell ref="H4:H5"/>
    <mergeCell ref="I4:I5"/>
    <mergeCell ref="J4:J5"/>
    <mergeCell ref="K4:K5"/>
    <mergeCell ref="L4:L5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3"/>
  <sheetViews>
    <sheetView topLeftCell="A540" workbookViewId="0">
      <selection activeCell="A550" sqref="A550:XFD550"/>
    </sheetView>
  </sheetViews>
  <sheetFormatPr defaultRowHeight="15" x14ac:dyDescent="0.25"/>
  <cols>
    <col min="1" max="1" width="1.28515625" style="6" customWidth="1"/>
    <col min="2" max="2" width="11.85546875" style="6" customWidth="1"/>
    <col min="3" max="3" width="25.7109375" style="6" customWidth="1"/>
    <col min="4" max="4" width="21.85546875" style="6" customWidth="1"/>
    <col min="5" max="5" width="11.5703125" style="6" customWidth="1"/>
    <col min="6" max="8" width="10.7109375" style="6" customWidth="1"/>
    <col min="9" max="9" width="9.140625" style="6"/>
    <col min="10" max="10" width="10.140625" style="6" customWidth="1"/>
    <col min="11" max="11" width="9" style="6" customWidth="1"/>
    <col min="12" max="12" width="9.7109375" style="6" customWidth="1"/>
    <col min="13" max="16384" width="9.140625" style="6"/>
  </cols>
  <sheetData>
    <row r="1" spans="2:14" x14ac:dyDescent="0.25">
      <c r="B1" s="6" t="s">
        <v>42</v>
      </c>
    </row>
    <row r="2" spans="2:14" x14ac:dyDescent="0.25">
      <c r="B2" s="6" t="s">
        <v>43</v>
      </c>
    </row>
    <row r="3" spans="2:14" ht="15.75" x14ac:dyDescent="0.25">
      <c r="B3" s="6" t="s">
        <v>44</v>
      </c>
      <c r="D3" s="11" t="s">
        <v>91</v>
      </c>
    </row>
    <row r="4" spans="2:14" s="14" customFormat="1" x14ac:dyDescent="0.25">
      <c r="B4" s="27" t="s">
        <v>25</v>
      </c>
      <c r="C4" s="28" t="s">
        <v>24</v>
      </c>
      <c r="D4" s="27" t="s">
        <v>26</v>
      </c>
      <c r="E4" s="27" t="s">
        <v>32</v>
      </c>
      <c r="F4" s="27" t="s">
        <v>27</v>
      </c>
      <c r="G4" s="27" t="s">
        <v>33</v>
      </c>
      <c r="H4" s="27" t="s">
        <v>28</v>
      </c>
      <c r="I4" s="27" t="s">
        <v>29</v>
      </c>
      <c r="J4" s="27" t="s">
        <v>30</v>
      </c>
      <c r="K4" s="27" t="s">
        <v>31</v>
      </c>
      <c r="L4" s="27" t="s">
        <v>34</v>
      </c>
      <c r="M4" s="12"/>
      <c r="N4" s="13"/>
    </row>
    <row r="5" spans="2:14" s="14" customFormat="1" ht="34.5" customHeight="1" x14ac:dyDescent="0.25">
      <c r="B5" s="27"/>
      <c r="C5" s="28"/>
      <c r="D5" s="27"/>
      <c r="E5" s="27"/>
      <c r="F5" s="27"/>
      <c r="G5" s="27"/>
      <c r="H5" s="27"/>
      <c r="I5" s="27"/>
      <c r="J5" s="27"/>
      <c r="K5" s="27"/>
      <c r="L5" s="27"/>
      <c r="M5" s="12"/>
      <c r="N5" s="13"/>
    </row>
    <row r="6" spans="2:14" s="17" customFormat="1" ht="12" customHeight="1" x14ac:dyDescent="0.25">
      <c r="B6" s="15" t="s">
        <v>0</v>
      </c>
      <c r="C6" s="15" t="s">
        <v>1</v>
      </c>
      <c r="D6" s="16" t="s">
        <v>2</v>
      </c>
      <c r="E6" s="16" t="s">
        <v>3</v>
      </c>
      <c r="F6" s="15" t="s">
        <v>35</v>
      </c>
      <c r="G6" s="15" t="s">
        <v>36</v>
      </c>
      <c r="H6" s="16" t="s">
        <v>37</v>
      </c>
      <c r="I6" s="16" t="s">
        <v>38</v>
      </c>
      <c r="J6" s="15" t="s">
        <v>39</v>
      </c>
      <c r="K6" s="15" t="s">
        <v>40</v>
      </c>
      <c r="L6" s="15" t="s">
        <v>41</v>
      </c>
    </row>
    <row r="7" spans="2:14" ht="27" customHeight="1" x14ac:dyDescent="0.25">
      <c r="B7" s="3" t="s">
        <v>92</v>
      </c>
      <c r="C7" s="2" t="s">
        <v>93</v>
      </c>
      <c r="D7" s="1" t="s">
        <v>51</v>
      </c>
      <c r="E7" s="3" t="s">
        <v>94</v>
      </c>
      <c r="F7" s="4">
        <f t="shared" ref="F7:F12" si="0">H7/1.25</f>
        <v>1534.08</v>
      </c>
      <c r="G7" s="4">
        <f>H7-F7</f>
        <v>383.52</v>
      </c>
      <c r="H7" s="4">
        <v>1917.6</v>
      </c>
      <c r="I7" s="5" t="s">
        <v>94</v>
      </c>
      <c r="J7" s="4">
        <f>H7</f>
        <v>1917.6</v>
      </c>
      <c r="K7" s="2"/>
      <c r="L7" s="2" t="s">
        <v>95</v>
      </c>
    </row>
    <row r="8" spans="2:14" ht="27" customHeight="1" x14ac:dyDescent="0.25">
      <c r="B8" s="3" t="s">
        <v>96</v>
      </c>
      <c r="C8" s="2" t="s">
        <v>50</v>
      </c>
      <c r="D8" s="1" t="s">
        <v>49</v>
      </c>
      <c r="E8" s="3" t="s">
        <v>97</v>
      </c>
      <c r="F8" s="4">
        <f t="shared" si="0"/>
        <v>1045.752</v>
      </c>
      <c r="G8" s="4">
        <f t="shared" ref="G8:G57" si="1">H8-F8</f>
        <v>261.4380000000001</v>
      </c>
      <c r="H8" s="4">
        <v>1307.19</v>
      </c>
      <c r="I8" s="5" t="s">
        <v>97</v>
      </c>
      <c r="J8" s="4">
        <f t="shared" ref="J8:J55" si="2">H8</f>
        <v>1307.19</v>
      </c>
      <c r="K8" s="2"/>
      <c r="L8" s="2" t="s">
        <v>95</v>
      </c>
    </row>
    <row r="9" spans="2:14" ht="27" customHeight="1" x14ac:dyDescent="0.25">
      <c r="B9" s="1" t="s">
        <v>52</v>
      </c>
      <c r="C9" s="2" t="s">
        <v>53</v>
      </c>
      <c r="D9" s="1" t="s">
        <v>54</v>
      </c>
      <c r="E9" s="3" t="s">
        <v>98</v>
      </c>
      <c r="F9" s="4">
        <f t="shared" si="0"/>
        <v>800</v>
      </c>
      <c r="G9" s="4">
        <f t="shared" si="1"/>
        <v>200</v>
      </c>
      <c r="H9" s="4">
        <v>1000</v>
      </c>
      <c r="I9" s="5" t="s">
        <v>98</v>
      </c>
      <c r="J9" s="4">
        <f t="shared" si="2"/>
        <v>1000</v>
      </c>
      <c r="K9" s="2"/>
      <c r="L9" s="2" t="s">
        <v>95</v>
      </c>
    </row>
    <row r="10" spans="2:14" ht="27" customHeight="1" x14ac:dyDescent="0.25">
      <c r="B10" s="1" t="s">
        <v>55</v>
      </c>
      <c r="C10" s="2" t="s">
        <v>8</v>
      </c>
      <c r="D10" s="1" t="s">
        <v>56</v>
      </c>
      <c r="E10" s="3" t="s">
        <v>99</v>
      </c>
      <c r="F10" s="4">
        <f t="shared" si="0"/>
        <v>600</v>
      </c>
      <c r="G10" s="4">
        <f t="shared" si="1"/>
        <v>150</v>
      </c>
      <c r="H10" s="4">
        <v>750</v>
      </c>
      <c r="I10" s="5" t="s">
        <v>99</v>
      </c>
      <c r="J10" s="4">
        <f t="shared" si="2"/>
        <v>750</v>
      </c>
      <c r="K10" s="2"/>
      <c r="L10" s="2" t="s">
        <v>95</v>
      </c>
    </row>
    <row r="11" spans="2:14" ht="27" customHeight="1" x14ac:dyDescent="0.25">
      <c r="B11" s="3" t="s">
        <v>100</v>
      </c>
      <c r="C11" s="2" t="s">
        <v>75</v>
      </c>
      <c r="D11" s="1" t="s">
        <v>84</v>
      </c>
      <c r="E11" s="3" t="s">
        <v>101</v>
      </c>
      <c r="F11" s="4">
        <f t="shared" si="0"/>
        <v>56.303999999999995</v>
      </c>
      <c r="G11" s="4">
        <f t="shared" si="1"/>
        <v>14.076000000000001</v>
      </c>
      <c r="H11" s="4">
        <v>70.38</v>
      </c>
      <c r="I11" s="5" t="s">
        <v>101</v>
      </c>
      <c r="J11" s="4">
        <f t="shared" si="2"/>
        <v>70.38</v>
      </c>
      <c r="K11" s="2"/>
      <c r="L11" s="2" t="s">
        <v>95</v>
      </c>
    </row>
    <row r="12" spans="2:14" ht="27" customHeight="1" x14ac:dyDescent="0.25">
      <c r="B12" s="3" t="s">
        <v>102</v>
      </c>
      <c r="C12" s="2" t="s">
        <v>103</v>
      </c>
      <c r="D12" s="1" t="s">
        <v>47</v>
      </c>
      <c r="E12" s="8" t="s">
        <v>101</v>
      </c>
      <c r="F12" s="4">
        <f t="shared" si="0"/>
        <v>2041</v>
      </c>
      <c r="G12" s="4">
        <f t="shared" si="1"/>
        <v>510.25</v>
      </c>
      <c r="H12" s="4">
        <v>2551.25</v>
      </c>
      <c r="I12" s="5" t="s">
        <v>104</v>
      </c>
      <c r="J12" s="4">
        <f t="shared" si="2"/>
        <v>2551.25</v>
      </c>
      <c r="K12" s="2"/>
      <c r="L12" s="2" t="s">
        <v>95</v>
      </c>
    </row>
    <row r="13" spans="2:14" ht="27" customHeight="1" x14ac:dyDescent="0.25">
      <c r="B13" s="3" t="s">
        <v>105</v>
      </c>
      <c r="C13" s="2" t="s">
        <v>106</v>
      </c>
      <c r="D13" s="1" t="s">
        <v>49</v>
      </c>
      <c r="E13" s="8" t="s">
        <v>104</v>
      </c>
      <c r="F13" s="4">
        <f t="shared" ref="F13:F37" si="3">H13/1.25</f>
        <v>77.400000000000006</v>
      </c>
      <c r="G13" s="4">
        <f t="shared" ref="G13:G37" si="4">H13-F13</f>
        <v>19.349999999999994</v>
      </c>
      <c r="H13" s="4">
        <v>96.75</v>
      </c>
      <c r="I13" s="5" t="s">
        <v>104</v>
      </c>
      <c r="J13" s="4">
        <f t="shared" ref="J13:J37" si="5">H13</f>
        <v>96.75</v>
      </c>
      <c r="K13" s="2"/>
      <c r="L13" s="2" t="s">
        <v>95</v>
      </c>
    </row>
    <row r="14" spans="2:14" ht="27" customHeight="1" x14ac:dyDescent="0.25">
      <c r="B14" s="3" t="s">
        <v>105</v>
      </c>
      <c r="C14" s="2" t="s">
        <v>50</v>
      </c>
      <c r="D14" s="1" t="s">
        <v>49</v>
      </c>
      <c r="E14" s="8" t="s">
        <v>104</v>
      </c>
      <c r="F14" s="4">
        <f t="shared" ref="F14" si="6">H14/1.25</f>
        <v>93.424000000000007</v>
      </c>
      <c r="G14" s="4">
        <f t="shared" ref="G14" si="7">H14-F14</f>
        <v>23.355999999999995</v>
      </c>
      <c r="H14" s="4">
        <v>116.78</v>
      </c>
      <c r="I14" s="5" t="s">
        <v>104</v>
      </c>
      <c r="J14" s="4">
        <f t="shared" ref="J14" si="8">H14</f>
        <v>116.78</v>
      </c>
      <c r="K14" s="2"/>
      <c r="L14" s="2" t="s">
        <v>95</v>
      </c>
    </row>
    <row r="15" spans="2:14" ht="27" customHeight="1" x14ac:dyDescent="0.25">
      <c r="B15" s="3" t="s">
        <v>107</v>
      </c>
      <c r="C15" s="2" t="s">
        <v>83</v>
      </c>
      <c r="D15" s="1" t="s">
        <v>108</v>
      </c>
      <c r="E15" s="8" t="s">
        <v>109</v>
      </c>
      <c r="F15" s="4">
        <f t="shared" si="3"/>
        <v>336.27199999999999</v>
      </c>
      <c r="G15" s="4">
        <f t="shared" si="4"/>
        <v>84.067999999999984</v>
      </c>
      <c r="H15" s="4">
        <v>420.34</v>
      </c>
      <c r="I15" s="5" t="s">
        <v>104</v>
      </c>
      <c r="J15" s="4">
        <f t="shared" si="5"/>
        <v>420.34</v>
      </c>
      <c r="K15" s="2"/>
      <c r="L15" s="2" t="s">
        <v>95</v>
      </c>
    </row>
    <row r="16" spans="2:14" ht="27" customHeight="1" x14ac:dyDescent="0.25">
      <c r="B16" s="3" t="s">
        <v>122</v>
      </c>
      <c r="C16" s="2" t="s">
        <v>14</v>
      </c>
      <c r="D16" s="1" t="s">
        <v>48</v>
      </c>
      <c r="E16" s="8" t="s">
        <v>101</v>
      </c>
      <c r="F16" s="4">
        <f t="shared" si="3"/>
        <v>333.072</v>
      </c>
      <c r="G16" s="4">
        <f t="shared" si="4"/>
        <v>83.267999999999972</v>
      </c>
      <c r="H16" s="4">
        <v>416.34</v>
      </c>
      <c r="I16" s="5" t="s">
        <v>110</v>
      </c>
      <c r="J16" s="4">
        <f t="shared" si="5"/>
        <v>416.34</v>
      </c>
      <c r="K16" s="2"/>
      <c r="L16" s="2" t="s">
        <v>95</v>
      </c>
    </row>
    <row r="17" spans="2:12" ht="27" customHeight="1" x14ac:dyDescent="0.25">
      <c r="B17" s="3" t="s">
        <v>123</v>
      </c>
      <c r="C17" s="2" t="s">
        <v>15</v>
      </c>
      <c r="D17" s="1" t="s">
        <v>48</v>
      </c>
      <c r="E17" s="8" t="s">
        <v>101</v>
      </c>
      <c r="F17" s="4">
        <f t="shared" ref="F17" si="9">H17/1.25</f>
        <v>1113.5999999999999</v>
      </c>
      <c r="G17" s="4">
        <f t="shared" ref="G17" si="10">H17-F17</f>
        <v>278.40000000000009</v>
      </c>
      <c r="H17" s="4">
        <v>1392</v>
      </c>
      <c r="I17" s="5" t="s">
        <v>110</v>
      </c>
      <c r="J17" s="4">
        <f t="shared" ref="J17" si="11">H17</f>
        <v>1392</v>
      </c>
      <c r="K17" s="2"/>
      <c r="L17" s="2" t="s">
        <v>95</v>
      </c>
    </row>
    <row r="18" spans="2:12" ht="27" customHeight="1" x14ac:dyDescent="0.25">
      <c r="B18" s="3" t="s">
        <v>111</v>
      </c>
      <c r="C18" s="2" t="s">
        <v>13</v>
      </c>
      <c r="D18" s="1" t="s">
        <v>113</v>
      </c>
      <c r="E18" s="8" t="s">
        <v>112</v>
      </c>
      <c r="F18" s="4">
        <f t="shared" si="3"/>
        <v>43.167999999999999</v>
      </c>
      <c r="G18" s="4">
        <f t="shared" si="4"/>
        <v>10.792000000000002</v>
      </c>
      <c r="H18" s="4">
        <v>53.96</v>
      </c>
      <c r="I18" s="5" t="s">
        <v>112</v>
      </c>
      <c r="J18" s="4">
        <f t="shared" si="5"/>
        <v>53.96</v>
      </c>
      <c r="K18" s="2"/>
      <c r="L18" s="2" t="s">
        <v>95</v>
      </c>
    </row>
    <row r="19" spans="2:12" ht="27" customHeight="1" x14ac:dyDescent="0.25">
      <c r="B19" s="3" t="s">
        <v>111</v>
      </c>
      <c r="C19" s="2" t="s">
        <v>73</v>
      </c>
      <c r="D19" s="1" t="s">
        <v>114</v>
      </c>
      <c r="E19" s="8" t="s">
        <v>112</v>
      </c>
      <c r="F19" s="4">
        <f t="shared" ref="F19" si="12">H19/1.25</f>
        <v>25.584</v>
      </c>
      <c r="G19" s="4">
        <f t="shared" ref="G19" si="13">H19-F19</f>
        <v>6.3960000000000008</v>
      </c>
      <c r="H19" s="4">
        <v>31.98</v>
      </c>
      <c r="I19" s="5" t="s">
        <v>112</v>
      </c>
      <c r="J19" s="4">
        <f t="shared" ref="J19" si="14">H19</f>
        <v>31.98</v>
      </c>
      <c r="K19" s="2"/>
      <c r="L19" s="2" t="s">
        <v>95</v>
      </c>
    </row>
    <row r="20" spans="2:12" ht="27" customHeight="1" x14ac:dyDescent="0.25">
      <c r="B20" s="3" t="s">
        <v>115</v>
      </c>
      <c r="C20" s="2" t="s">
        <v>10</v>
      </c>
      <c r="D20" s="1" t="s">
        <v>116</v>
      </c>
      <c r="E20" s="8" t="s">
        <v>117</v>
      </c>
      <c r="F20" s="4">
        <v>55</v>
      </c>
      <c r="G20" s="4">
        <f t="shared" si="4"/>
        <v>0</v>
      </c>
      <c r="H20" s="4">
        <v>55</v>
      </c>
      <c r="I20" s="5" t="s">
        <v>117</v>
      </c>
      <c r="J20" s="4">
        <f t="shared" si="5"/>
        <v>55</v>
      </c>
      <c r="K20" s="2"/>
      <c r="L20" s="2" t="s">
        <v>95</v>
      </c>
    </row>
    <row r="21" spans="2:12" ht="27" customHeight="1" x14ac:dyDescent="0.25">
      <c r="B21" s="3" t="s">
        <v>118</v>
      </c>
      <c r="C21" s="2" t="s">
        <v>50</v>
      </c>
      <c r="D21" s="1" t="s">
        <v>49</v>
      </c>
      <c r="E21" s="8" t="s">
        <v>117</v>
      </c>
      <c r="F21" s="4">
        <f t="shared" si="3"/>
        <v>237.43200000000002</v>
      </c>
      <c r="G21" s="4">
        <f t="shared" si="4"/>
        <v>59.358000000000004</v>
      </c>
      <c r="H21" s="4">
        <v>296.79000000000002</v>
      </c>
      <c r="I21" s="5" t="s">
        <v>117</v>
      </c>
      <c r="J21" s="4">
        <f t="shared" si="5"/>
        <v>296.79000000000002</v>
      </c>
      <c r="K21" s="2"/>
      <c r="L21" s="2" t="s">
        <v>95</v>
      </c>
    </row>
    <row r="22" spans="2:12" ht="27" customHeight="1" x14ac:dyDescent="0.25">
      <c r="B22" s="3" t="s">
        <v>119</v>
      </c>
      <c r="C22" s="2" t="s">
        <v>60</v>
      </c>
      <c r="D22" s="1" t="s">
        <v>120</v>
      </c>
      <c r="E22" s="8" t="s">
        <v>104</v>
      </c>
      <c r="F22" s="4">
        <f t="shared" ref="F22:F34" si="15">H22/1.25</f>
        <v>56</v>
      </c>
      <c r="G22" s="4">
        <f t="shared" ref="G22:G34" si="16">H22-F22</f>
        <v>14</v>
      </c>
      <c r="H22" s="4">
        <v>70</v>
      </c>
      <c r="I22" s="5" t="s">
        <v>104</v>
      </c>
      <c r="J22" s="4">
        <f t="shared" ref="J22:J34" si="17">H22</f>
        <v>70</v>
      </c>
      <c r="K22" s="2"/>
      <c r="L22" s="2" t="s">
        <v>95</v>
      </c>
    </row>
    <row r="23" spans="2:12" ht="27" customHeight="1" x14ac:dyDescent="0.25">
      <c r="B23" s="8" t="s">
        <v>121</v>
      </c>
      <c r="C23" s="2" t="s">
        <v>14</v>
      </c>
      <c r="D23" s="1" t="s">
        <v>74</v>
      </c>
      <c r="E23" s="8" t="s">
        <v>112</v>
      </c>
      <c r="F23" s="4">
        <f t="shared" si="15"/>
        <v>286.2</v>
      </c>
      <c r="G23" s="4">
        <f t="shared" si="16"/>
        <v>71.550000000000011</v>
      </c>
      <c r="H23" s="4">
        <v>357.75</v>
      </c>
      <c r="I23" s="5" t="s">
        <v>124</v>
      </c>
      <c r="J23" s="4">
        <f t="shared" si="17"/>
        <v>357.75</v>
      </c>
      <c r="K23" s="2"/>
      <c r="L23" s="2" t="s">
        <v>95</v>
      </c>
    </row>
    <row r="24" spans="2:12" ht="27" customHeight="1" x14ac:dyDescent="0.25">
      <c r="B24" s="8" t="s">
        <v>121</v>
      </c>
      <c r="C24" s="2" t="s">
        <v>73</v>
      </c>
      <c r="D24" s="1" t="s">
        <v>74</v>
      </c>
      <c r="E24" s="8" t="s">
        <v>112</v>
      </c>
      <c r="F24" s="4">
        <f t="shared" ref="F24" si="18">H24/1.25</f>
        <v>838.24799999999993</v>
      </c>
      <c r="G24" s="4">
        <f t="shared" ref="G24" si="19">H24-F24</f>
        <v>209.56200000000001</v>
      </c>
      <c r="H24" s="4">
        <v>1047.81</v>
      </c>
      <c r="I24" s="5" t="s">
        <v>124</v>
      </c>
      <c r="J24" s="4">
        <f t="shared" ref="J24" si="20">H24</f>
        <v>1047.81</v>
      </c>
      <c r="K24" s="2"/>
      <c r="L24" s="2" t="s">
        <v>95</v>
      </c>
    </row>
    <row r="25" spans="2:12" ht="27" customHeight="1" x14ac:dyDescent="0.25">
      <c r="B25" s="3" t="s">
        <v>125</v>
      </c>
      <c r="C25" s="2" t="s">
        <v>73</v>
      </c>
      <c r="D25" s="1" t="s">
        <v>113</v>
      </c>
      <c r="E25" s="8" t="s">
        <v>124</v>
      </c>
      <c r="F25" s="4">
        <f t="shared" si="15"/>
        <v>11.192</v>
      </c>
      <c r="G25" s="4">
        <f t="shared" si="16"/>
        <v>2.798</v>
      </c>
      <c r="H25" s="4">
        <v>13.99</v>
      </c>
      <c r="I25" s="5" t="s">
        <v>124</v>
      </c>
      <c r="J25" s="4">
        <f t="shared" si="17"/>
        <v>13.99</v>
      </c>
      <c r="K25" s="2"/>
      <c r="L25" s="2" t="s">
        <v>95</v>
      </c>
    </row>
    <row r="26" spans="2:12" ht="27" customHeight="1" x14ac:dyDescent="0.25">
      <c r="B26" s="3" t="s">
        <v>126</v>
      </c>
      <c r="C26" s="2" t="s">
        <v>127</v>
      </c>
      <c r="D26" s="1" t="s">
        <v>128</v>
      </c>
      <c r="E26" s="8" t="s">
        <v>124</v>
      </c>
      <c r="F26" s="4">
        <f t="shared" si="15"/>
        <v>500</v>
      </c>
      <c r="G26" s="4">
        <f t="shared" si="16"/>
        <v>125</v>
      </c>
      <c r="H26" s="4">
        <v>625</v>
      </c>
      <c r="I26" s="5" t="s">
        <v>129</v>
      </c>
      <c r="J26" s="4">
        <f t="shared" si="17"/>
        <v>625</v>
      </c>
      <c r="K26" s="2"/>
      <c r="L26" s="2" t="s">
        <v>95</v>
      </c>
    </row>
    <row r="27" spans="2:12" ht="27" customHeight="1" x14ac:dyDescent="0.25">
      <c r="B27" s="3" t="s">
        <v>130</v>
      </c>
      <c r="C27" s="2" t="s">
        <v>73</v>
      </c>
      <c r="D27" s="1" t="s">
        <v>131</v>
      </c>
      <c r="E27" s="8" t="s">
        <v>132</v>
      </c>
      <c r="F27" s="4">
        <v>189</v>
      </c>
      <c r="G27" s="4">
        <f t="shared" si="16"/>
        <v>24.569999999999993</v>
      </c>
      <c r="H27" s="4">
        <v>213.57</v>
      </c>
      <c r="I27" s="5" t="s">
        <v>129</v>
      </c>
      <c r="J27" s="4">
        <f t="shared" si="17"/>
        <v>213.57</v>
      </c>
      <c r="K27" s="2"/>
      <c r="L27" s="2" t="s">
        <v>95</v>
      </c>
    </row>
    <row r="28" spans="2:12" ht="27" customHeight="1" x14ac:dyDescent="0.25">
      <c r="B28" s="3" t="s">
        <v>133</v>
      </c>
      <c r="C28" s="2" t="s">
        <v>46</v>
      </c>
      <c r="D28" s="1" t="s">
        <v>134</v>
      </c>
      <c r="E28" s="8" t="s">
        <v>129</v>
      </c>
      <c r="F28" s="4">
        <v>450</v>
      </c>
      <c r="G28" s="4">
        <f t="shared" si="16"/>
        <v>0</v>
      </c>
      <c r="H28" s="4">
        <v>450</v>
      </c>
      <c r="I28" s="5" t="s">
        <v>135</v>
      </c>
      <c r="J28" s="4">
        <f t="shared" si="17"/>
        <v>450</v>
      </c>
      <c r="K28" s="2"/>
      <c r="L28" s="2" t="s">
        <v>95</v>
      </c>
    </row>
    <row r="29" spans="2:12" ht="27" customHeight="1" x14ac:dyDescent="0.25">
      <c r="B29" s="3" t="s">
        <v>136</v>
      </c>
      <c r="C29" s="2" t="s">
        <v>13</v>
      </c>
      <c r="D29" s="1" t="s">
        <v>48</v>
      </c>
      <c r="E29" s="8" t="s">
        <v>137</v>
      </c>
      <c r="F29" s="4">
        <v>868.8</v>
      </c>
      <c r="G29" s="4">
        <f t="shared" si="16"/>
        <v>-772.8</v>
      </c>
      <c r="H29" s="4">
        <v>96</v>
      </c>
      <c r="I29" s="5" t="s">
        <v>124</v>
      </c>
      <c r="J29" s="4">
        <f t="shared" si="17"/>
        <v>96</v>
      </c>
      <c r="K29" s="2"/>
      <c r="L29" s="2" t="s">
        <v>95</v>
      </c>
    </row>
    <row r="30" spans="2:12" ht="27" customHeight="1" x14ac:dyDescent="0.25">
      <c r="B30" s="3" t="s">
        <v>136</v>
      </c>
      <c r="C30" s="2" t="s">
        <v>15</v>
      </c>
      <c r="D30" s="1" t="s">
        <v>48</v>
      </c>
      <c r="E30" s="8" t="s">
        <v>137</v>
      </c>
      <c r="F30" s="4">
        <f t="shared" si="15"/>
        <v>307.2</v>
      </c>
      <c r="G30" s="4">
        <f t="shared" ref="G30:G31" si="21">H30-F30</f>
        <v>76.800000000000011</v>
      </c>
      <c r="H30" s="4">
        <v>384</v>
      </c>
      <c r="I30" s="5" t="s">
        <v>124</v>
      </c>
      <c r="J30" s="4">
        <f t="shared" ref="J30:J31" si="22">H30</f>
        <v>384</v>
      </c>
      <c r="K30" s="2"/>
      <c r="L30" s="2" t="s">
        <v>95</v>
      </c>
    </row>
    <row r="31" spans="2:12" ht="27" customHeight="1" x14ac:dyDescent="0.25">
      <c r="B31" s="3" t="s">
        <v>136</v>
      </c>
      <c r="C31" s="2" t="s">
        <v>180</v>
      </c>
      <c r="D31" s="1" t="s">
        <v>48</v>
      </c>
      <c r="E31" s="8" t="s">
        <v>137</v>
      </c>
      <c r="F31" s="4">
        <v>792</v>
      </c>
      <c r="G31" s="4">
        <f t="shared" si="21"/>
        <v>39.600000000000023</v>
      </c>
      <c r="H31" s="4">
        <v>831.6</v>
      </c>
      <c r="I31" s="5" t="s">
        <v>124</v>
      </c>
      <c r="J31" s="4">
        <f t="shared" si="22"/>
        <v>831.6</v>
      </c>
      <c r="K31" s="2"/>
      <c r="L31" s="2" t="s">
        <v>95</v>
      </c>
    </row>
    <row r="32" spans="2:12" ht="27" customHeight="1" x14ac:dyDescent="0.25">
      <c r="B32" s="3" t="s">
        <v>138</v>
      </c>
      <c r="C32" s="9" t="s">
        <v>58</v>
      </c>
      <c r="D32" s="1" t="s">
        <v>76</v>
      </c>
      <c r="E32" s="8" t="s">
        <v>101</v>
      </c>
      <c r="F32" s="4">
        <f t="shared" si="15"/>
        <v>2199.96</v>
      </c>
      <c r="G32" s="4">
        <f t="shared" si="16"/>
        <v>549.98999999999978</v>
      </c>
      <c r="H32" s="4">
        <v>2749.95</v>
      </c>
      <c r="I32" s="5" t="s">
        <v>124</v>
      </c>
      <c r="J32" s="4">
        <f t="shared" si="17"/>
        <v>2749.95</v>
      </c>
      <c r="K32" s="2"/>
      <c r="L32" s="2" t="s">
        <v>95</v>
      </c>
    </row>
    <row r="33" spans="2:12" ht="27" customHeight="1" x14ac:dyDescent="0.25">
      <c r="B33" s="3" t="s">
        <v>138</v>
      </c>
      <c r="C33" s="9" t="s">
        <v>57</v>
      </c>
      <c r="D33" s="1" t="s">
        <v>76</v>
      </c>
      <c r="E33" s="8" t="s">
        <v>139</v>
      </c>
      <c r="F33" s="4">
        <v>2203.44</v>
      </c>
      <c r="G33" s="4">
        <f t="shared" si="16"/>
        <v>481.03999999999996</v>
      </c>
      <c r="H33" s="4">
        <v>2684.48</v>
      </c>
      <c r="I33" s="5" t="s">
        <v>124</v>
      </c>
      <c r="J33" s="4">
        <f t="shared" si="17"/>
        <v>2684.48</v>
      </c>
      <c r="K33" s="2"/>
      <c r="L33" s="2" t="s">
        <v>95</v>
      </c>
    </row>
    <row r="34" spans="2:12" ht="27" customHeight="1" x14ac:dyDescent="0.25">
      <c r="B34" s="1" t="s">
        <v>69</v>
      </c>
      <c r="C34" s="2" t="s">
        <v>5</v>
      </c>
      <c r="D34" s="1" t="s">
        <v>70</v>
      </c>
      <c r="E34" s="8" t="s">
        <v>140</v>
      </c>
      <c r="F34" s="4">
        <f t="shared" si="15"/>
        <v>11972.407999999999</v>
      </c>
      <c r="G34" s="4">
        <f t="shared" si="16"/>
        <v>2993.1020000000008</v>
      </c>
      <c r="H34" s="4">
        <v>14965.51</v>
      </c>
      <c r="I34" s="5" t="s">
        <v>117</v>
      </c>
      <c r="J34" s="4">
        <f t="shared" si="17"/>
        <v>14965.51</v>
      </c>
      <c r="K34" s="2"/>
      <c r="L34" s="2" t="s">
        <v>95</v>
      </c>
    </row>
    <row r="35" spans="2:12" ht="27" customHeight="1" x14ac:dyDescent="0.25">
      <c r="B35" s="3" t="s">
        <v>143</v>
      </c>
      <c r="C35" s="2" t="s">
        <v>81</v>
      </c>
      <c r="D35" s="1" t="s">
        <v>141</v>
      </c>
      <c r="E35" s="8" t="s">
        <v>80</v>
      </c>
      <c r="F35" s="4">
        <f t="shared" si="3"/>
        <v>338.50400000000002</v>
      </c>
      <c r="G35" s="4">
        <f t="shared" si="4"/>
        <v>84.625999999999976</v>
      </c>
      <c r="H35" s="4">
        <v>423.13</v>
      </c>
      <c r="I35" s="5" t="s">
        <v>142</v>
      </c>
      <c r="J35" s="4">
        <f t="shared" si="5"/>
        <v>423.13</v>
      </c>
      <c r="K35" s="2"/>
      <c r="L35" s="2" t="s">
        <v>95</v>
      </c>
    </row>
    <row r="36" spans="2:12" ht="27" customHeight="1" x14ac:dyDescent="0.25">
      <c r="B36" s="3" t="s">
        <v>144</v>
      </c>
      <c r="C36" s="2" t="s">
        <v>93</v>
      </c>
      <c r="D36" s="1" t="s">
        <v>51</v>
      </c>
      <c r="E36" s="8" t="s">
        <v>129</v>
      </c>
      <c r="F36" s="4">
        <f t="shared" si="3"/>
        <v>620.6</v>
      </c>
      <c r="G36" s="4">
        <f t="shared" si="4"/>
        <v>155.14999999999998</v>
      </c>
      <c r="H36" s="4">
        <v>775.75</v>
      </c>
      <c r="I36" s="5" t="s">
        <v>145</v>
      </c>
      <c r="J36" s="4">
        <f t="shared" si="5"/>
        <v>775.75</v>
      </c>
      <c r="K36" s="2"/>
      <c r="L36" s="2" t="s">
        <v>95</v>
      </c>
    </row>
    <row r="37" spans="2:12" ht="27" customHeight="1" x14ac:dyDescent="0.25">
      <c r="B37" s="3" t="s">
        <v>146</v>
      </c>
      <c r="C37" s="2" t="s">
        <v>93</v>
      </c>
      <c r="D37" s="1" t="s">
        <v>47</v>
      </c>
      <c r="E37" s="8" t="s">
        <v>137</v>
      </c>
      <c r="F37" s="4">
        <f t="shared" si="3"/>
        <v>1761</v>
      </c>
      <c r="G37" s="4">
        <f t="shared" si="4"/>
        <v>440.25</v>
      </c>
      <c r="H37" s="4">
        <v>2201.25</v>
      </c>
      <c r="I37" s="5" t="s">
        <v>145</v>
      </c>
      <c r="J37" s="4">
        <f t="shared" si="5"/>
        <v>2201.25</v>
      </c>
      <c r="K37" s="2"/>
      <c r="L37" s="2" t="s">
        <v>95</v>
      </c>
    </row>
    <row r="38" spans="2:12" ht="27" customHeight="1" x14ac:dyDescent="0.25">
      <c r="B38" s="1" t="s">
        <v>147</v>
      </c>
      <c r="C38" s="7" t="s">
        <v>10</v>
      </c>
      <c r="D38" s="1" t="s">
        <v>148</v>
      </c>
      <c r="E38" s="3" t="s">
        <v>140</v>
      </c>
      <c r="F38" s="4">
        <v>460.18</v>
      </c>
      <c r="G38" s="4">
        <f t="shared" si="1"/>
        <v>59.819999999999993</v>
      </c>
      <c r="H38" s="4">
        <v>520</v>
      </c>
      <c r="I38" s="5" t="s">
        <v>145</v>
      </c>
      <c r="J38" s="4">
        <f t="shared" si="2"/>
        <v>520</v>
      </c>
      <c r="K38" s="2"/>
      <c r="L38" s="2" t="s">
        <v>95</v>
      </c>
    </row>
    <row r="39" spans="2:12" ht="27" customHeight="1" x14ac:dyDescent="0.25">
      <c r="B39" s="1" t="s">
        <v>149</v>
      </c>
      <c r="C39" s="7" t="s">
        <v>50</v>
      </c>
      <c r="D39" s="1" t="s">
        <v>150</v>
      </c>
      <c r="E39" s="3" t="s">
        <v>151</v>
      </c>
      <c r="F39" s="4">
        <f t="shared" ref="F39:F49" si="23">H39/1.25</f>
        <v>96.64</v>
      </c>
      <c r="G39" s="4">
        <f t="shared" ref="G39:G49" si="24">H39-F39</f>
        <v>24.159999999999997</v>
      </c>
      <c r="H39" s="4">
        <v>120.8</v>
      </c>
      <c r="I39" s="5" t="s">
        <v>151</v>
      </c>
      <c r="J39" s="4">
        <f t="shared" ref="J39:J49" si="25">H39</f>
        <v>120.8</v>
      </c>
      <c r="K39" s="2"/>
      <c r="L39" s="2" t="s">
        <v>95</v>
      </c>
    </row>
    <row r="40" spans="2:12" ht="27" customHeight="1" x14ac:dyDescent="0.25">
      <c r="B40" s="1" t="s">
        <v>152</v>
      </c>
      <c r="C40" s="7" t="s">
        <v>153</v>
      </c>
      <c r="D40" s="1" t="s">
        <v>154</v>
      </c>
      <c r="E40" s="3" t="s">
        <v>155</v>
      </c>
      <c r="F40" s="4">
        <f t="shared" si="23"/>
        <v>147</v>
      </c>
      <c r="G40" s="4">
        <f t="shared" si="24"/>
        <v>36.75</v>
      </c>
      <c r="H40" s="4">
        <v>183.75</v>
      </c>
      <c r="I40" s="5" t="s">
        <v>95</v>
      </c>
      <c r="J40" s="4">
        <f t="shared" si="25"/>
        <v>183.75</v>
      </c>
      <c r="K40" s="2"/>
      <c r="L40" s="2" t="s">
        <v>95</v>
      </c>
    </row>
    <row r="41" spans="2:12" ht="27" customHeight="1" x14ac:dyDescent="0.25">
      <c r="B41" s="3" t="s">
        <v>156</v>
      </c>
      <c r="C41" s="2" t="s">
        <v>71</v>
      </c>
      <c r="D41" s="1" t="s">
        <v>72</v>
      </c>
      <c r="E41" s="3" t="s">
        <v>104</v>
      </c>
      <c r="F41" s="4">
        <v>2430</v>
      </c>
      <c r="G41" s="4">
        <f t="shared" si="24"/>
        <v>315.90000000000009</v>
      </c>
      <c r="H41" s="4">
        <v>2745.9</v>
      </c>
      <c r="I41" s="5" t="s">
        <v>145</v>
      </c>
      <c r="J41" s="4">
        <f t="shared" si="25"/>
        <v>2745.9</v>
      </c>
      <c r="K41" s="2"/>
      <c r="L41" s="2" t="s">
        <v>95</v>
      </c>
    </row>
    <row r="42" spans="2:12" ht="27" customHeight="1" x14ac:dyDescent="0.25">
      <c r="B42" s="1" t="s">
        <v>157</v>
      </c>
      <c r="C42" s="7" t="s">
        <v>10</v>
      </c>
      <c r="D42" s="1" t="s">
        <v>158</v>
      </c>
      <c r="E42" s="3" t="s">
        <v>157</v>
      </c>
      <c r="F42" s="4">
        <v>168</v>
      </c>
      <c r="G42" s="4">
        <f t="shared" si="24"/>
        <v>8.4000000000000057</v>
      </c>
      <c r="H42" s="4">
        <v>176.4</v>
      </c>
      <c r="I42" s="5" t="s">
        <v>140</v>
      </c>
      <c r="J42" s="4">
        <f t="shared" si="25"/>
        <v>176.4</v>
      </c>
      <c r="K42" s="2"/>
      <c r="L42" s="2" t="s">
        <v>95</v>
      </c>
    </row>
    <row r="43" spans="2:12" ht="27" customHeight="1" x14ac:dyDescent="0.25">
      <c r="B43" s="1" t="s">
        <v>159</v>
      </c>
      <c r="C43" s="7" t="s">
        <v>93</v>
      </c>
      <c r="D43" s="1" t="s">
        <v>47</v>
      </c>
      <c r="E43" s="3" t="s">
        <v>160</v>
      </c>
      <c r="F43" s="4">
        <f t="shared" si="23"/>
        <v>273</v>
      </c>
      <c r="G43" s="4">
        <f t="shared" si="24"/>
        <v>68.25</v>
      </c>
      <c r="H43" s="4">
        <v>341.25</v>
      </c>
      <c r="I43" s="5" t="s">
        <v>95</v>
      </c>
      <c r="J43" s="4">
        <f t="shared" si="25"/>
        <v>341.25</v>
      </c>
      <c r="K43" s="2"/>
      <c r="L43" s="2" t="s">
        <v>95</v>
      </c>
    </row>
    <row r="44" spans="2:12" ht="27" customHeight="1" x14ac:dyDescent="0.25">
      <c r="B44" s="3" t="s">
        <v>161</v>
      </c>
      <c r="C44" s="7" t="s">
        <v>13</v>
      </c>
      <c r="D44" s="1" t="s">
        <v>162</v>
      </c>
      <c r="E44" s="3" t="s">
        <v>160</v>
      </c>
      <c r="F44" s="4">
        <f t="shared" si="23"/>
        <v>650</v>
      </c>
      <c r="G44" s="4">
        <f t="shared" si="24"/>
        <v>162.5</v>
      </c>
      <c r="H44" s="4">
        <v>812.5</v>
      </c>
      <c r="I44" s="5" t="s">
        <v>95</v>
      </c>
      <c r="J44" s="4">
        <f t="shared" si="25"/>
        <v>812.5</v>
      </c>
      <c r="K44" s="2"/>
      <c r="L44" s="2" t="s">
        <v>95</v>
      </c>
    </row>
    <row r="45" spans="2:12" ht="27" customHeight="1" x14ac:dyDescent="0.25">
      <c r="B45" s="3" t="s">
        <v>163</v>
      </c>
      <c r="C45" s="7" t="s">
        <v>13</v>
      </c>
      <c r="D45" s="1" t="s">
        <v>162</v>
      </c>
      <c r="E45" s="3" t="s">
        <v>112</v>
      </c>
      <c r="F45" s="4">
        <v>453.8</v>
      </c>
      <c r="G45" s="4">
        <f t="shared" ref="G45" si="26">H45-F45</f>
        <v>102.05000000000001</v>
      </c>
      <c r="H45" s="4">
        <v>555.85</v>
      </c>
      <c r="I45" s="5" t="s">
        <v>95</v>
      </c>
      <c r="J45" s="4">
        <f t="shared" ref="J45" si="27">H45</f>
        <v>555.85</v>
      </c>
      <c r="K45" s="2"/>
      <c r="L45" s="2" t="s">
        <v>95</v>
      </c>
    </row>
    <row r="46" spans="2:12" ht="27" customHeight="1" x14ac:dyDescent="0.25">
      <c r="B46" s="3" t="s">
        <v>164</v>
      </c>
      <c r="C46" s="7" t="s">
        <v>13</v>
      </c>
      <c r="D46" s="1" t="s">
        <v>162</v>
      </c>
      <c r="E46" s="3" t="s">
        <v>101</v>
      </c>
      <c r="F46" s="4">
        <f t="shared" si="23"/>
        <v>925.8</v>
      </c>
      <c r="G46" s="4">
        <f t="shared" ref="G46" si="28">H46-F46</f>
        <v>231.45000000000005</v>
      </c>
      <c r="H46" s="4">
        <v>1157.25</v>
      </c>
      <c r="I46" s="5" t="s">
        <v>95</v>
      </c>
      <c r="J46" s="4">
        <f t="shared" ref="J46" si="29">H46</f>
        <v>1157.25</v>
      </c>
      <c r="K46" s="2"/>
      <c r="L46" s="2" t="s">
        <v>95</v>
      </c>
    </row>
    <row r="47" spans="2:12" ht="27" customHeight="1" x14ac:dyDescent="0.25">
      <c r="B47" s="3" t="s">
        <v>165</v>
      </c>
      <c r="C47" s="2" t="s">
        <v>16</v>
      </c>
      <c r="D47" s="1" t="s">
        <v>63</v>
      </c>
      <c r="E47" s="3" t="s">
        <v>140</v>
      </c>
      <c r="F47" s="4">
        <f>H47/1.13</f>
        <v>2107</v>
      </c>
      <c r="G47" s="4">
        <f t="shared" si="24"/>
        <v>273.90999999999985</v>
      </c>
      <c r="H47" s="4">
        <v>2380.91</v>
      </c>
      <c r="I47" s="5" t="s">
        <v>95</v>
      </c>
      <c r="J47" s="4">
        <f t="shared" si="25"/>
        <v>2380.91</v>
      </c>
      <c r="K47" s="2"/>
      <c r="L47" s="2" t="s">
        <v>95</v>
      </c>
    </row>
    <row r="48" spans="2:12" ht="27" customHeight="1" x14ac:dyDescent="0.25">
      <c r="B48" s="1" t="s">
        <v>166</v>
      </c>
      <c r="C48" s="7" t="s">
        <v>167</v>
      </c>
      <c r="D48" s="1" t="s">
        <v>168</v>
      </c>
      <c r="E48" s="3" t="s">
        <v>145</v>
      </c>
      <c r="F48" s="4">
        <v>500</v>
      </c>
      <c r="G48" s="4">
        <f t="shared" si="24"/>
        <v>0</v>
      </c>
      <c r="H48" s="4">
        <v>500</v>
      </c>
      <c r="I48" s="5" t="s">
        <v>169</v>
      </c>
      <c r="J48" s="4">
        <f t="shared" si="25"/>
        <v>500</v>
      </c>
      <c r="K48" s="2"/>
      <c r="L48" s="2" t="s">
        <v>95</v>
      </c>
    </row>
    <row r="49" spans="2:12" ht="27" customHeight="1" x14ac:dyDescent="0.25">
      <c r="B49" s="1" t="s">
        <v>170</v>
      </c>
      <c r="C49" s="7" t="s">
        <v>50</v>
      </c>
      <c r="D49" s="1" t="s">
        <v>171</v>
      </c>
      <c r="E49" s="3" t="s">
        <v>140</v>
      </c>
      <c r="F49" s="4">
        <f t="shared" si="23"/>
        <v>566.4</v>
      </c>
      <c r="G49" s="4">
        <f t="shared" si="24"/>
        <v>141.60000000000002</v>
      </c>
      <c r="H49" s="4">
        <v>708</v>
      </c>
      <c r="I49" s="5" t="s">
        <v>95</v>
      </c>
      <c r="J49" s="4">
        <f t="shared" si="25"/>
        <v>708</v>
      </c>
      <c r="K49" s="2"/>
      <c r="L49" s="2" t="s">
        <v>95</v>
      </c>
    </row>
    <row r="50" spans="2:12" ht="27" customHeight="1" x14ac:dyDescent="0.25">
      <c r="B50" s="3" t="s">
        <v>165</v>
      </c>
      <c r="C50" s="2" t="s">
        <v>18</v>
      </c>
      <c r="D50" s="1" t="s">
        <v>61</v>
      </c>
      <c r="E50" s="3" t="s">
        <v>140</v>
      </c>
      <c r="F50" s="4">
        <v>979.35</v>
      </c>
      <c r="G50" s="4">
        <f t="shared" si="1"/>
        <v>80.669999999999959</v>
      </c>
      <c r="H50" s="4">
        <v>1060.02</v>
      </c>
      <c r="I50" s="5" t="s">
        <v>95</v>
      </c>
      <c r="J50" s="4">
        <f t="shared" si="2"/>
        <v>1060.02</v>
      </c>
      <c r="K50" s="2"/>
      <c r="L50" s="2" t="s">
        <v>95</v>
      </c>
    </row>
    <row r="51" spans="2:12" ht="27" customHeight="1" x14ac:dyDescent="0.25">
      <c r="B51" s="3" t="s">
        <v>173</v>
      </c>
      <c r="C51" s="2" t="s">
        <v>12</v>
      </c>
      <c r="D51" s="1" t="s">
        <v>77</v>
      </c>
      <c r="E51" s="3" t="s">
        <v>101</v>
      </c>
      <c r="F51" s="4">
        <v>8179.76</v>
      </c>
      <c r="G51" s="4">
        <f t="shared" si="1"/>
        <v>1682.9499999999989</v>
      </c>
      <c r="H51" s="4">
        <v>9862.7099999999991</v>
      </c>
      <c r="I51" s="5" t="s">
        <v>95</v>
      </c>
      <c r="J51" s="4">
        <f t="shared" si="2"/>
        <v>9862.7099999999991</v>
      </c>
      <c r="K51" s="2"/>
      <c r="L51" s="2" t="s">
        <v>95</v>
      </c>
    </row>
    <row r="52" spans="2:12" ht="27" customHeight="1" x14ac:dyDescent="0.25">
      <c r="B52" s="3" t="s">
        <v>173</v>
      </c>
      <c r="C52" s="2" t="s">
        <v>13</v>
      </c>
      <c r="D52" s="1" t="s">
        <v>77</v>
      </c>
      <c r="E52" s="3" t="s">
        <v>101</v>
      </c>
      <c r="F52" s="4">
        <v>39.1</v>
      </c>
      <c r="G52" s="4">
        <f t="shared" ref="G52" si="30">H52-F52</f>
        <v>9.7800000000000011</v>
      </c>
      <c r="H52" s="4">
        <v>48.88</v>
      </c>
      <c r="I52" s="5" t="s">
        <v>95</v>
      </c>
      <c r="J52" s="4">
        <f t="shared" ref="J52" si="31">H52</f>
        <v>48.88</v>
      </c>
      <c r="K52" s="2"/>
      <c r="L52" s="2" t="s">
        <v>95</v>
      </c>
    </row>
    <row r="53" spans="2:12" ht="27" customHeight="1" x14ac:dyDescent="0.25">
      <c r="B53" s="3" t="s">
        <v>173</v>
      </c>
      <c r="C53" s="2" t="s">
        <v>73</v>
      </c>
      <c r="D53" s="1" t="s">
        <v>77</v>
      </c>
      <c r="E53" s="3" t="s">
        <v>101</v>
      </c>
      <c r="F53" s="4">
        <v>54.91</v>
      </c>
      <c r="G53" s="4">
        <f t="shared" ref="G53" si="32">H53-F53</f>
        <v>7.1400000000000006</v>
      </c>
      <c r="H53" s="4">
        <v>62.05</v>
      </c>
      <c r="I53" s="5" t="s">
        <v>95</v>
      </c>
      <c r="J53" s="4">
        <f t="shared" ref="J53" si="33">H53</f>
        <v>62.05</v>
      </c>
      <c r="K53" s="2"/>
      <c r="L53" s="2" t="s">
        <v>95</v>
      </c>
    </row>
    <row r="54" spans="2:12" ht="27" customHeight="1" x14ac:dyDescent="0.25">
      <c r="B54" s="3" t="s">
        <v>172</v>
      </c>
      <c r="C54" s="9" t="s">
        <v>62</v>
      </c>
      <c r="D54" s="1" t="s">
        <v>77</v>
      </c>
      <c r="E54" s="3" t="s">
        <v>101</v>
      </c>
      <c r="F54" s="4">
        <v>1976.89</v>
      </c>
      <c r="G54" s="4">
        <f t="shared" si="1"/>
        <v>441.51999999999975</v>
      </c>
      <c r="H54" s="4">
        <v>2418.41</v>
      </c>
      <c r="I54" s="5" t="s">
        <v>95</v>
      </c>
      <c r="J54" s="4">
        <f t="shared" si="2"/>
        <v>2418.41</v>
      </c>
      <c r="K54" s="2"/>
      <c r="L54" s="2" t="s">
        <v>95</v>
      </c>
    </row>
    <row r="55" spans="2:12" ht="27" customHeight="1" x14ac:dyDescent="0.25">
      <c r="B55" s="3" t="s">
        <v>67</v>
      </c>
      <c r="C55" s="2" t="s">
        <v>11</v>
      </c>
      <c r="D55" s="1" t="s">
        <v>68</v>
      </c>
      <c r="E55" s="3" t="s">
        <v>140</v>
      </c>
      <c r="F55" s="4">
        <f t="shared" ref="F55:F57" si="34">H55/1.25</f>
        <v>447.15200000000004</v>
      </c>
      <c r="G55" s="4">
        <f t="shared" si="1"/>
        <v>111.78800000000001</v>
      </c>
      <c r="H55" s="4">
        <v>558.94000000000005</v>
      </c>
      <c r="I55" s="5" t="s">
        <v>95</v>
      </c>
      <c r="J55" s="4">
        <f t="shared" si="2"/>
        <v>558.94000000000005</v>
      </c>
      <c r="K55" s="2"/>
      <c r="L55" s="2" t="s">
        <v>95</v>
      </c>
    </row>
    <row r="56" spans="2:12" ht="27" customHeight="1" x14ac:dyDescent="0.25">
      <c r="B56" s="3" t="s">
        <v>67</v>
      </c>
      <c r="C56" s="2" t="s">
        <v>7</v>
      </c>
      <c r="D56" s="1" t="s">
        <v>68</v>
      </c>
      <c r="E56" s="3" t="s">
        <v>140</v>
      </c>
      <c r="F56" s="4">
        <f t="shared" si="34"/>
        <v>36</v>
      </c>
      <c r="G56" s="4">
        <f t="shared" si="1"/>
        <v>9</v>
      </c>
      <c r="H56" s="4">
        <v>45</v>
      </c>
      <c r="I56" s="5" t="s">
        <v>95</v>
      </c>
      <c r="J56" s="4">
        <f>H56</f>
        <v>45</v>
      </c>
      <c r="K56" s="2"/>
      <c r="L56" s="2" t="s">
        <v>95</v>
      </c>
    </row>
    <row r="57" spans="2:12" ht="27" customHeight="1" x14ac:dyDescent="0.25">
      <c r="B57" s="1" t="s">
        <v>64</v>
      </c>
      <c r="C57" s="2" t="s">
        <v>65</v>
      </c>
      <c r="D57" s="1" t="s">
        <v>66</v>
      </c>
      <c r="E57" s="8" t="s">
        <v>140</v>
      </c>
      <c r="F57" s="4">
        <f t="shared" si="34"/>
        <v>16010.64</v>
      </c>
      <c r="G57" s="4">
        <f t="shared" si="1"/>
        <v>4002.66</v>
      </c>
      <c r="H57" s="4">
        <v>20013.3</v>
      </c>
      <c r="I57" s="5" t="s">
        <v>95</v>
      </c>
      <c r="J57" s="4">
        <f t="shared" ref="J57" si="35">H57</f>
        <v>20013.3</v>
      </c>
      <c r="K57" s="2"/>
      <c r="L57" s="2" t="s">
        <v>95</v>
      </c>
    </row>
    <row r="58" spans="2:12" ht="27" customHeight="1" x14ac:dyDescent="0.25">
      <c r="B58" s="3" t="s">
        <v>183</v>
      </c>
      <c r="C58" s="9" t="s">
        <v>9</v>
      </c>
      <c r="D58" s="1" t="s">
        <v>184</v>
      </c>
      <c r="E58" s="3" t="s">
        <v>129</v>
      </c>
      <c r="F58" s="4">
        <v>850</v>
      </c>
      <c r="G58" s="4">
        <f t="shared" ref="G58" si="36">H58-F58</f>
        <v>0</v>
      </c>
      <c r="H58" s="4">
        <v>850</v>
      </c>
      <c r="I58" s="5" t="s">
        <v>95</v>
      </c>
      <c r="J58" s="4">
        <f t="shared" ref="J58" si="37">H58</f>
        <v>850</v>
      </c>
      <c r="K58" s="2"/>
      <c r="L58" s="2" t="s">
        <v>95</v>
      </c>
    </row>
    <row r="59" spans="2:12" ht="27" customHeight="1" x14ac:dyDescent="0.25">
      <c r="B59" s="3" t="s">
        <v>193</v>
      </c>
      <c r="C59" s="9" t="s">
        <v>200</v>
      </c>
      <c r="D59" s="1" t="s">
        <v>194</v>
      </c>
      <c r="E59" s="3" t="s">
        <v>140</v>
      </c>
      <c r="F59" s="4">
        <f t="shared" ref="F59" si="38">H59/1.25</f>
        <v>181.50399999999999</v>
      </c>
      <c r="G59" s="4">
        <f t="shared" ref="G59:G60" si="39">H59-F59</f>
        <v>45.376000000000005</v>
      </c>
      <c r="H59" s="4">
        <v>226.88</v>
      </c>
      <c r="I59" s="5" t="s">
        <v>95</v>
      </c>
      <c r="J59" s="4">
        <f t="shared" ref="J59:J60" si="40">H59</f>
        <v>226.88</v>
      </c>
      <c r="K59" s="2"/>
      <c r="L59" s="2" t="s">
        <v>95</v>
      </c>
    </row>
    <row r="60" spans="2:12" ht="27" customHeight="1" x14ac:dyDescent="0.25">
      <c r="B60" s="3" t="s">
        <v>195</v>
      </c>
      <c r="C60" s="9" t="s">
        <v>196</v>
      </c>
      <c r="D60" s="1" t="s">
        <v>197</v>
      </c>
      <c r="E60" s="3" t="s">
        <v>140</v>
      </c>
      <c r="F60" s="4">
        <v>3118.53</v>
      </c>
      <c r="G60" s="4">
        <f t="shared" si="39"/>
        <v>0</v>
      </c>
      <c r="H60" s="4">
        <v>3118.53</v>
      </c>
      <c r="I60" s="5" t="s">
        <v>95</v>
      </c>
      <c r="J60" s="4">
        <f t="shared" si="40"/>
        <v>3118.53</v>
      </c>
      <c r="K60" s="2"/>
      <c r="L60" s="2" t="s">
        <v>95</v>
      </c>
    </row>
    <row r="61" spans="2:12" ht="27" customHeight="1" x14ac:dyDescent="0.25">
      <c r="B61" s="3" t="s">
        <v>202</v>
      </c>
      <c r="C61" s="2" t="s">
        <v>13</v>
      </c>
      <c r="D61" s="1" t="s">
        <v>48</v>
      </c>
      <c r="E61" s="8" t="s">
        <v>178</v>
      </c>
      <c r="F61" s="4">
        <v>441.6</v>
      </c>
      <c r="G61" s="4">
        <f>H61-F61</f>
        <v>110.39999999999998</v>
      </c>
      <c r="H61" s="4">
        <v>552</v>
      </c>
      <c r="I61" s="5" t="s">
        <v>124</v>
      </c>
      <c r="J61" s="4">
        <f>H61</f>
        <v>552</v>
      </c>
      <c r="K61" s="2"/>
      <c r="L61" s="2" t="s">
        <v>95</v>
      </c>
    </row>
    <row r="62" spans="2:12" ht="27" customHeight="1" x14ac:dyDescent="0.25">
      <c r="B62" s="3" t="s">
        <v>202</v>
      </c>
      <c r="C62" s="2" t="s">
        <v>15</v>
      </c>
      <c r="D62" s="1" t="s">
        <v>48</v>
      </c>
      <c r="E62" s="8" t="s">
        <v>178</v>
      </c>
      <c r="F62" s="4">
        <f t="shared" ref="F62" si="41">H62/1.25</f>
        <v>1068</v>
      </c>
      <c r="G62" s="4">
        <f>H62-F62</f>
        <v>267</v>
      </c>
      <c r="H62" s="4">
        <v>1335</v>
      </c>
      <c r="I62" s="5" t="s">
        <v>124</v>
      </c>
      <c r="J62" s="4">
        <f>H62</f>
        <v>1335</v>
      </c>
      <c r="K62" s="2"/>
      <c r="L62" s="2" t="s">
        <v>95</v>
      </c>
    </row>
    <row r="63" spans="2:12" ht="27" customHeight="1" x14ac:dyDescent="0.25">
      <c r="B63" s="3" t="s">
        <v>202</v>
      </c>
      <c r="C63" s="2" t="s">
        <v>180</v>
      </c>
      <c r="D63" s="1" t="s">
        <v>48</v>
      </c>
      <c r="E63" s="8" t="s">
        <v>178</v>
      </c>
      <c r="F63" s="4">
        <v>818.4</v>
      </c>
      <c r="G63" s="4">
        <v>818.4</v>
      </c>
      <c r="H63" s="4">
        <v>859.32</v>
      </c>
      <c r="I63" s="5" t="s">
        <v>124</v>
      </c>
      <c r="J63" s="4">
        <f>H63</f>
        <v>859.32</v>
      </c>
      <c r="K63" s="2"/>
      <c r="L63" s="2" t="s">
        <v>95</v>
      </c>
    </row>
    <row r="64" spans="2:12" ht="27" customHeight="1" x14ac:dyDescent="0.25">
      <c r="B64" s="3" t="s">
        <v>174</v>
      </c>
      <c r="C64" s="9" t="s">
        <v>127</v>
      </c>
      <c r="D64" s="1" t="s">
        <v>128</v>
      </c>
      <c r="E64" s="3" t="s">
        <v>175</v>
      </c>
      <c r="F64" s="4">
        <f t="shared" ref="F64:F70" si="42">H64/1.25</f>
        <v>250</v>
      </c>
      <c r="G64" s="4">
        <f t="shared" ref="G64:G72" si="43">H64-F64</f>
        <v>62.5</v>
      </c>
      <c r="H64" s="4">
        <v>312.5</v>
      </c>
      <c r="I64" s="5" t="s">
        <v>175</v>
      </c>
      <c r="J64" s="4">
        <f t="shared" ref="J64:J517" si="44">H64</f>
        <v>312.5</v>
      </c>
      <c r="K64" s="2"/>
      <c r="L64" s="2" t="s">
        <v>176</v>
      </c>
    </row>
    <row r="65" spans="2:12" ht="27" customHeight="1" x14ac:dyDescent="0.25">
      <c r="B65" s="1" t="s">
        <v>52</v>
      </c>
      <c r="C65" s="2" t="s">
        <v>53</v>
      </c>
      <c r="D65" s="1" t="s">
        <v>54</v>
      </c>
      <c r="E65" s="3" t="s">
        <v>178</v>
      </c>
      <c r="F65" s="4">
        <f t="shared" si="42"/>
        <v>800</v>
      </c>
      <c r="G65" s="4">
        <f t="shared" si="43"/>
        <v>200</v>
      </c>
      <c r="H65" s="4">
        <v>1000</v>
      </c>
      <c r="I65" s="5" t="s">
        <v>177</v>
      </c>
      <c r="J65" s="4">
        <f t="shared" si="44"/>
        <v>1000</v>
      </c>
      <c r="K65" s="2"/>
      <c r="L65" s="2" t="s">
        <v>176</v>
      </c>
    </row>
    <row r="66" spans="2:12" ht="27" customHeight="1" x14ac:dyDescent="0.25">
      <c r="B66" s="3" t="s">
        <v>179</v>
      </c>
      <c r="C66" s="2" t="s">
        <v>6</v>
      </c>
      <c r="D66" s="1" t="s">
        <v>49</v>
      </c>
      <c r="E66" s="3" t="s">
        <v>177</v>
      </c>
      <c r="F66" s="4">
        <f t="shared" si="42"/>
        <v>397.52800000000002</v>
      </c>
      <c r="G66" s="4">
        <f t="shared" si="43"/>
        <v>99.382000000000005</v>
      </c>
      <c r="H66" s="4">
        <v>496.91</v>
      </c>
      <c r="I66" s="5" t="s">
        <v>177</v>
      </c>
      <c r="J66" s="4">
        <f t="shared" si="44"/>
        <v>496.91</v>
      </c>
      <c r="K66" s="2"/>
      <c r="L66" s="2" t="s">
        <v>176</v>
      </c>
    </row>
    <row r="67" spans="2:12" ht="27" customHeight="1" x14ac:dyDescent="0.25">
      <c r="B67" s="3" t="s">
        <v>179</v>
      </c>
      <c r="C67" s="2" t="s">
        <v>50</v>
      </c>
      <c r="D67" s="1" t="s">
        <v>49</v>
      </c>
      <c r="E67" s="3" t="s">
        <v>177</v>
      </c>
      <c r="F67" s="4">
        <f t="shared" si="42"/>
        <v>298.44</v>
      </c>
      <c r="G67" s="4">
        <f t="shared" si="43"/>
        <v>74.610000000000014</v>
      </c>
      <c r="H67" s="4">
        <v>373.05</v>
      </c>
      <c r="I67" s="5" t="s">
        <v>177</v>
      </c>
      <c r="J67" s="4">
        <f t="shared" si="44"/>
        <v>373.05</v>
      </c>
      <c r="K67" s="2"/>
      <c r="L67" s="2" t="s">
        <v>176</v>
      </c>
    </row>
    <row r="68" spans="2:12" ht="27" customHeight="1" x14ac:dyDescent="0.25">
      <c r="B68" s="3" t="s">
        <v>181</v>
      </c>
      <c r="C68" s="2" t="s">
        <v>182</v>
      </c>
      <c r="D68" s="1" t="s">
        <v>154</v>
      </c>
      <c r="E68" s="3" t="s">
        <v>169</v>
      </c>
      <c r="F68" s="4">
        <f t="shared" si="42"/>
        <v>132</v>
      </c>
      <c r="G68" s="4">
        <f t="shared" si="43"/>
        <v>33</v>
      </c>
      <c r="H68" s="4">
        <v>165</v>
      </c>
      <c r="I68" s="5" t="s">
        <v>175</v>
      </c>
      <c r="J68" s="4">
        <f t="shared" ref="J68:J72" si="45">H68</f>
        <v>165</v>
      </c>
      <c r="K68" s="2"/>
      <c r="L68" s="2" t="s">
        <v>176</v>
      </c>
    </row>
    <row r="69" spans="2:12" ht="27" customHeight="1" x14ac:dyDescent="0.25">
      <c r="B69" s="3" t="s">
        <v>181</v>
      </c>
      <c r="C69" s="2" t="s">
        <v>86</v>
      </c>
      <c r="D69" s="1" t="s">
        <v>154</v>
      </c>
      <c r="E69" s="3" t="s">
        <v>169</v>
      </c>
      <c r="F69" s="4">
        <f t="shared" ref="F69" si="46">H69/1.25</f>
        <v>12</v>
      </c>
      <c r="G69" s="4">
        <f t="shared" ref="G69" si="47">H69-F69</f>
        <v>3</v>
      </c>
      <c r="H69" s="4">
        <v>15</v>
      </c>
      <c r="I69" s="5" t="s">
        <v>175</v>
      </c>
      <c r="J69" s="4">
        <f t="shared" ref="J69" si="48">H69</f>
        <v>15</v>
      </c>
      <c r="K69" s="2"/>
      <c r="L69" s="2" t="s">
        <v>176</v>
      </c>
    </row>
    <row r="70" spans="2:12" ht="27" customHeight="1" x14ac:dyDescent="0.25">
      <c r="B70" s="3" t="s">
        <v>185</v>
      </c>
      <c r="C70" s="2" t="s">
        <v>46</v>
      </c>
      <c r="D70" s="1" t="s">
        <v>47</v>
      </c>
      <c r="E70" s="3" t="s">
        <v>177</v>
      </c>
      <c r="F70" s="4">
        <f t="shared" si="42"/>
        <v>739</v>
      </c>
      <c r="G70" s="4">
        <f t="shared" si="43"/>
        <v>184.75</v>
      </c>
      <c r="H70" s="4">
        <v>923.75</v>
      </c>
      <c r="I70" s="5" t="s">
        <v>186</v>
      </c>
      <c r="J70" s="4">
        <f t="shared" si="45"/>
        <v>923.75</v>
      </c>
      <c r="K70" s="2"/>
      <c r="L70" s="2" t="s">
        <v>176</v>
      </c>
    </row>
    <row r="71" spans="2:12" ht="27" customHeight="1" x14ac:dyDescent="0.25">
      <c r="B71" s="3" t="s">
        <v>187</v>
      </c>
      <c r="C71" s="2" t="s">
        <v>86</v>
      </c>
      <c r="D71" s="1" t="s">
        <v>188</v>
      </c>
      <c r="E71" s="3" t="s">
        <v>189</v>
      </c>
      <c r="F71" s="4">
        <v>320</v>
      </c>
      <c r="G71" s="4">
        <f t="shared" si="43"/>
        <v>0</v>
      </c>
      <c r="H71" s="4">
        <v>320</v>
      </c>
      <c r="I71" s="5" t="s">
        <v>190</v>
      </c>
      <c r="J71" s="4">
        <f t="shared" si="45"/>
        <v>320</v>
      </c>
      <c r="K71" s="2"/>
      <c r="L71" s="2" t="s">
        <v>176</v>
      </c>
    </row>
    <row r="72" spans="2:12" ht="27" customHeight="1" x14ac:dyDescent="0.25">
      <c r="B72" s="1" t="s">
        <v>55</v>
      </c>
      <c r="C72" s="2" t="s">
        <v>8</v>
      </c>
      <c r="D72" s="1" t="s">
        <v>56</v>
      </c>
      <c r="E72" s="3" t="s">
        <v>178</v>
      </c>
      <c r="F72" s="4">
        <f t="shared" ref="F72:F74" si="49">H72/1.25</f>
        <v>600</v>
      </c>
      <c r="G72" s="4">
        <f t="shared" si="43"/>
        <v>150</v>
      </c>
      <c r="H72" s="4">
        <v>750</v>
      </c>
      <c r="I72" s="5" t="s">
        <v>139</v>
      </c>
      <c r="J72" s="4">
        <f t="shared" si="45"/>
        <v>750</v>
      </c>
      <c r="K72" s="2"/>
      <c r="L72" s="2" t="s">
        <v>176</v>
      </c>
    </row>
    <row r="73" spans="2:12" ht="27" customHeight="1" x14ac:dyDescent="0.25">
      <c r="B73" s="1" t="s">
        <v>191</v>
      </c>
      <c r="C73" s="2" t="s">
        <v>93</v>
      </c>
      <c r="D73" s="1" t="s">
        <v>47</v>
      </c>
      <c r="E73" s="3" t="s">
        <v>192</v>
      </c>
      <c r="F73" s="4">
        <f t="shared" si="49"/>
        <v>236</v>
      </c>
      <c r="G73" s="4">
        <f t="shared" ref="G73:G74" si="50">H73-F73</f>
        <v>59</v>
      </c>
      <c r="H73" s="4">
        <v>295</v>
      </c>
      <c r="I73" s="5" t="s">
        <v>139</v>
      </c>
      <c r="J73" s="4">
        <f t="shared" ref="J73:J74" si="51">H73</f>
        <v>295</v>
      </c>
      <c r="K73" s="2"/>
      <c r="L73" s="2" t="s">
        <v>176</v>
      </c>
    </row>
    <row r="74" spans="2:12" ht="27" customHeight="1" x14ac:dyDescent="0.25">
      <c r="B74" s="1" t="s">
        <v>198</v>
      </c>
      <c r="C74" s="2" t="s">
        <v>93</v>
      </c>
      <c r="D74" s="1" t="s">
        <v>51</v>
      </c>
      <c r="E74" s="3" t="s">
        <v>186</v>
      </c>
      <c r="F74" s="4">
        <f t="shared" si="49"/>
        <v>918</v>
      </c>
      <c r="G74" s="4">
        <f t="shared" si="50"/>
        <v>229.5</v>
      </c>
      <c r="H74" s="4">
        <v>1147.5</v>
      </c>
      <c r="I74" s="5" t="s">
        <v>199</v>
      </c>
      <c r="J74" s="4">
        <f t="shared" si="51"/>
        <v>1147.5</v>
      </c>
      <c r="K74" s="2"/>
      <c r="L74" s="2" t="s">
        <v>176</v>
      </c>
    </row>
    <row r="75" spans="2:12" ht="27" customHeight="1" x14ac:dyDescent="0.25">
      <c r="B75" s="1" t="s">
        <v>201</v>
      </c>
      <c r="C75" s="9" t="s">
        <v>58</v>
      </c>
      <c r="D75" s="1" t="s">
        <v>76</v>
      </c>
      <c r="E75" s="3" t="s">
        <v>139</v>
      </c>
      <c r="F75" s="4">
        <f t="shared" ref="F75" si="52">H75/1.25</f>
        <v>457.91999999999996</v>
      </c>
      <c r="G75" s="4">
        <f t="shared" ref="G75:G103" si="53">H75-F75</f>
        <v>114.48000000000002</v>
      </c>
      <c r="H75" s="4">
        <v>572.4</v>
      </c>
      <c r="I75" s="5" t="s">
        <v>139</v>
      </c>
      <c r="J75" s="4">
        <f t="shared" ref="J75:J99" si="54">H75</f>
        <v>572.4</v>
      </c>
      <c r="K75" s="2"/>
      <c r="L75" s="2" t="s">
        <v>176</v>
      </c>
    </row>
    <row r="76" spans="2:12" ht="27" customHeight="1" x14ac:dyDescent="0.25">
      <c r="B76" s="1" t="s">
        <v>201</v>
      </c>
      <c r="C76" s="9" t="s">
        <v>22</v>
      </c>
      <c r="D76" s="1" t="s">
        <v>76</v>
      </c>
      <c r="E76" s="3" t="s">
        <v>139</v>
      </c>
      <c r="F76" s="4">
        <f t="shared" ref="F76" si="55">H76/1.25</f>
        <v>583.68000000000006</v>
      </c>
      <c r="G76" s="4">
        <f t="shared" ref="G76" si="56">H76-F76</f>
        <v>145.91999999999996</v>
      </c>
      <c r="H76" s="4">
        <v>729.6</v>
      </c>
      <c r="I76" s="5" t="s">
        <v>139</v>
      </c>
      <c r="J76" s="4">
        <f t="shared" ref="J76" si="57">H76</f>
        <v>729.6</v>
      </c>
      <c r="K76" s="2"/>
      <c r="L76" s="2" t="s">
        <v>176</v>
      </c>
    </row>
    <row r="77" spans="2:12" ht="27" customHeight="1" x14ac:dyDescent="0.25">
      <c r="B77" s="3" t="s">
        <v>203</v>
      </c>
      <c r="C77" s="9" t="s">
        <v>50</v>
      </c>
      <c r="D77" s="1" t="s">
        <v>204</v>
      </c>
      <c r="E77" s="3" t="s">
        <v>192</v>
      </c>
      <c r="F77" s="4">
        <f>H77/1.25</f>
        <v>119.8</v>
      </c>
      <c r="G77" s="4">
        <f t="shared" ref="G77:G97" si="58">H77-F77</f>
        <v>29.950000000000003</v>
      </c>
      <c r="H77" s="4">
        <v>149.75</v>
      </c>
      <c r="I77" s="5" t="s">
        <v>139</v>
      </c>
      <c r="J77" s="4">
        <f t="shared" ref="J77:J97" si="59">H77</f>
        <v>149.75</v>
      </c>
      <c r="K77" s="2"/>
      <c r="L77" s="2" t="s">
        <v>176</v>
      </c>
    </row>
    <row r="78" spans="2:12" ht="27" customHeight="1" x14ac:dyDescent="0.25">
      <c r="B78" s="3" t="s">
        <v>205</v>
      </c>
      <c r="C78" s="9" t="s">
        <v>73</v>
      </c>
      <c r="D78" s="1" t="s">
        <v>114</v>
      </c>
      <c r="E78" s="3" t="s">
        <v>206</v>
      </c>
      <c r="F78" s="4">
        <f>H78/1.25</f>
        <v>67.16</v>
      </c>
      <c r="G78" s="4">
        <f t="shared" si="58"/>
        <v>16.790000000000006</v>
      </c>
      <c r="H78" s="4">
        <v>83.95</v>
      </c>
      <c r="I78" s="5" t="s">
        <v>206</v>
      </c>
      <c r="J78" s="4">
        <f t="shared" si="59"/>
        <v>83.95</v>
      </c>
      <c r="K78" s="2"/>
      <c r="L78" s="2" t="s">
        <v>176</v>
      </c>
    </row>
    <row r="79" spans="2:12" ht="27" customHeight="1" x14ac:dyDescent="0.25">
      <c r="B79" s="3" t="s">
        <v>207</v>
      </c>
      <c r="C79" s="2" t="s">
        <v>12</v>
      </c>
      <c r="D79" s="1" t="s">
        <v>77</v>
      </c>
      <c r="E79" s="3" t="s">
        <v>178</v>
      </c>
      <c r="F79" s="4">
        <v>7401.16</v>
      </c>
      <c r="G79" s="4">
        <f t="shared" si="58"/>
        <v>1490.7000000000007</v>
      </c>
      <c r="H79" s="4">
        <v>8891.86</v>
      </c>
      <c r="I79" s="5" t="s">
        <v>206</v>
      </c>
      <c r="J79" s="4">
        <f t="shared" si="59"/>
        <v>8891.86</v>
      </c>
      <c r="K79" s="2"/>
      <c r="L79" s="2" t="s">
        <v>176</v>
      </c>
    </row>
    <row r="80" spans="2:12" ht="27" customHeight="1" x14ac:dyDescent="0.25">
      <c r="B80" s="3" t="s">
        <v>207</v>
      </c>
      <c r="C80" s="2" t="s">
        <v>13</v>
      </c>
      <c r="D80" s="1" t="s">
        <v>77</v>
      </c>
      <c r="E80" s="3" t="s">
        <v>178</v>
      </c>
      <c r="F80" s="4">
        <f t="shared" ref="F80:F82" si="60">H80/1.25</f>
        <v>138.24</v>
      </c>
      <c r="G80" s="4">
        <f t="shared" si="58"/>
        <v>34.56</v>
      </c>
      <c r="H80" s="4">
        <v>172.8</v>
      </c>
      <c r="I80" s="5" t="s">
        <v>206</v>
      </c>
      <c r="J80" s="4">
        <f t="shared" si="59"/>
        <v>172.8</v>
      </c>
      <c r="K80" s="2"/>
      <c r="L80" s="2" t="s">
        <v>176</v>
      </c>
    </row>
    <row r="81" spans="2:12" ht="27" customHeight="1" x14ac:dyDescent="0.25">
      <c r="B81" s="3" t="s">
        <v>207</v>
      </c>
      <c r="C81" s="2" t="s">
        <v>14</v>
      </c>
      <c r="D81" s="1" t="s">
        <v>77</v>
      </c>
      <c r="E81" s="3" t="s">
        <v>178</v>
      </c>
      <c r="F81" s="4">
        <f t="shared" si="60"/>
        <v>228.48000000000002</v>
      </c>
      <c r="G81" s="4">
        <f t="shared" si="58"/>
        <v>57.120000000000005</v>
      </c>
      <c r="H81" s="4">
        <v>285.60000000000002</v>
      </c>
      <c r="I81" s="5" t="s">
        <v>206</v>
      </c>
      <c r="J81" s="4">
        <f t="shared" si="59"/>
        <v>285.60000000000002</v>
      </c>
      <c r="K81" s="2"/>
      <c r="L81" s="2" t="s">
        <v>176</v>
      </c>
    </row>
    <row r="82" spans="2:12" ht="27" customHeight="1" x14ac:dyDescent="0.25">
      <c r="B82" s="3" t="s">
        <v>208</v>
      </c>
      <c r="C82" s="9" t="s">
        <v>209</v>
      </c>
      <c r="D82" s="1" t="s">
        <v>210</v>
      </c>
      <c r="E82" s="3" t="s">
        <v>177</v>
      </c>
      <c r="F82" s="4">
        <f t="shared" si="60"/>
        <v>442.8</v>
      </c>
      <c r="G82" s="4">
        <f t="shared" si="58"/>
        <v>110.69999999999999</v>
      </c>
      <c r="H82" s="4">
        <v>553.5</v>
      </c>
      <c r="I82" s="5" t="s">
        <v>177</v>
      </c>
      <c r="J82" s="4">
        <f t="shared" si="59"/>
        <v>553.5</v>
      </c>
      <c r="K82" s="2"/>
      <c r="L82" s="2" t="s">
        <v>176</v>
      </c>
    </row>
    <row r="83" spans="2:12" ht="27" customHeight="1" x14ac:dyDescent="0.25">
      <c r="B83" s="3" t="s">
        <v>211</v>
      </c>
      <c r="C83" s="2" t="s">
        <v>180</v>
      </c>
      <c r="D83" s="1" t="s">
        <v>48</v>
      </c>
      <c r="E83" s="8" t="s">
        <v>178</v>
      </c>
      <c r="F83" s="4">
        <v>818.4</v>
      </c>
      <c r="G83" s="4">
        <v>818.4</v>
      </c>
      <c r="H83" s="4">
        <v>859.32</v>
      </c>
      <c r="I83" s="5" t="s">
        <v>212</v>
      </c>
      <c r="J83" s="4">
        <f>H83</f>
        <v>859.32</v>
      </c>
      <c r="K83" s="2"/>
      <c r="L83" s="2" t="s">
        <v>176</v>
      </c>
    </row>
    <row r="84" spans="2:12" ht="27" customHeight="1" x14ac:dyDescent="0.25">
      <c r="B84" s="3" t="s">
        <v>213</v>
      </c>
      <c r="C84" s="2" t="s">
        <v>71</v>
      </c>
      <c r="D84" s="1" t="s">
        <v>72</v>
      </c>
      <c r="E84" s="3" t="s">
        <v>190</v>
      </c>
      <c r="F84" s="4">
        <v>2362.5</v>
      </c>
      <c r="G84" s="4">
        <f t="shared" ref="G84" si="61">H84-F84</f>
        <v>307.11999999999989</v>
      </c>
      <c r="H84" s="4">
        <v>2669.62</v>
      </c>
      <c r="I84" s="5" t="s">
        <v>212</v>
      </c>
      <c r="J84" s="4">
        <f t="shared" ref="J84:J85" si="62">H84</f>
        <v>2669.62</v>
      </c>
      <c r="K84" s="2"/>
      <c r="L84" s="2" t="s">
        <v>176</v>
      </c>
    </row>
    <row r="85" spans="2:12" ht="27" customHeight="1" x14ac:dyDescent="0.25">
      <c r="B85" s="3" t="s">
        <v>203</v>
      </c>
      <c r="C85" s="9" t="s">
        <v>214</v>
      </c>
      <c r="D85" s="1" t="s">
        <v>204</v>
      </c>
      <c r="E85" s="3" t="s">
        <v>192</v>
      </c>
      <c r="F85" s="4">
        <f>H85/1.25</f>
        <v>40</v>
      </c>
      <c r="G85" s="4">
        <f t="shared" si="58"/>
        <v>10</v>
      </c>
      <c r="H85" s="4">
        <v>50</v>
      </c>
      <c r="I85" s="5" t="s">
        <v>139</v>
      </c>
      <c r="J85" s="4">
        <f t="shared" si="62"/>
        <v>50</v>
      </c>
      <c r="K85" s="2"/>
      <c r="L85" s="2" t="s">
        <v>176</v>
      </c>
    </row>
    <row r="86" spans="2:12" ht="27" customHeight="1" x14ac:dyDescent="0.25">
      <c r="B86" s="3" t="s">
        <v>217</v>
      </c>
      <c r="C86" s="9" t="s">
        <v>10</v>
      </c>
      <c r="D86" s="1" t="s">
        <v>89</v>
      </c>
      <c r="E86" s="3" t="s">
        <v>216</v>
      </c>
      <c r="F86" s="4">
        <v>169.92</v>
      </c>
      <c r="G86" s="4">
        <f>H86-F86</f>
        <v>22.090000000000003</v>
      </c>
      <c r="H86" s="4">
        <v>192.01</v>
      </c>
      <c r="I86" s="5" t="s">
        <v>139</v>
      </c>
      <c r="J86" s="4">
        <f t="shared" ref="J86" si="63">H86</f>
        <v>192.01</v>
      </c>
      <c r="K86" s="2"/>
      <c r="L86" s="2" t="s">
        <v>176</v>
      </c>
    </row>
    <row r="87" spans="2:12" ht="27" customHeight="1" x14ac:dyDescent="0.25">
      <c r="B87" s="3" t="s">
        <v>215</v>
      </c>
      <c r="C87" s="9" t="s">
        <v>10</v>
      </c>
      <c r="D87" s="1" t="s">
        <v>89</v>
      </c>
      <c r="E87" s="3" t="s">
        <v>216</v>
      </c>
      <c r="F87" s="4">
        <v>63.71</v>
      </c>
      <c r="G87" s="4">
        <f t="shared" si="58"/>
        <v>8.279999999999994</v>
      </c>
      <c r="H87" s="4">
        <v>71.989999999999995</v>
      </c>
      <c r="I87" s="5" t="s">
        <v>216</v>
      </c>
      <c r="J87" s="4">
        <f t="shared" si="59"/>
        <v>71.989999999999995</v>
      </c>
      <c r="K87" s="2"/>
      <c r="L87" s="2" t="s">
        <v>176</v>
      </c>
    </row>
    <row r="88" spans="2:12" ht="27" customHeight="1" x14ac:dyDescent="0.25">
      <c r="B88" s="3" t="s">
        <v>218</v>
      </c>
      <c r="C88" s="9" t="s">
        <v>219</v>
      </c>
      <c r="D88" s="1" t="s">
        <v>220</v>
      </c>
      <c r="E88" s="3" t="s">
        <v>221</v>
      </c>
      <c r="F88" s="4">
        <v>522.65</v>
      </c>
      <c r="G88" s="4">
        <f t="shared" si="58"/>
        <v>65.350000000000023</v>
      </c>
      <c r="H88" s="4">
        <v>588</v>
      </c>
      <c r="I88" s="5" t="s">
        <v>222</v>
      </c>
      <c r="J88" s="4">
        <f t="shared" si="59"/>
        <v>588</v>
      </c>
      <c r="K88" s="2"/>
      <c r="L88" s="2" t="s">
        <v>176</v>
      </c>
    </row>
    <row r="89" spans="2:12" ht="27" customHeight="1" x14ac:dyDescent="0.25">
      <c r="B89" s="10" t="s">
        <v>223</v>
      </c>
      <c r="C89" s="2" t="s">
        <v>50</v>
      </c>
      <c r="D89" s="1" t="s">
        <v>150</v>
      </c>
      <c r="E89" s="3" t="s">
        <v>178</v>
      </c>
      <c r="F89" s="4">
        <f>H89/1.25</f>
        <v>1343.8</v>
      </c>
      <c r="G89" s="4">
        <f t="shared" si="58"/>
        <v>335.95000000000005</v>
      </c>
      <c r="H89" s="4">
        <v>1679.75</v>
      </c>
      <c r="I89" s="5" t="s">
        <v>176</v>
      </c>
      <c r="J89" s="4">
        <f t="shared" si="59"/>
        <v>1679.75</v>
      </c>
      <c r="K89" s="2"/>
      <c r="L89" s="2" t="s">
        <v>176</v>
      </c>
    </row>
    <row r="90" spans="2:12" ht="27" customHeight="1" x14ac:dyDescent="0.25">
      <c r="B90" s="3" t="s">
        <v>224</v>
      </c>
      <c r="C90" s="7" t="s">
        <v>13</v>
      </c>
      <c r="D90" s="1" t="s">
        <v>162</v>
      </c>
      <c r="E90" s="3" t="s">
        <v>101</v>
      </c>
      <c r="F90" s="4">
        <f t="shared" ref="F90" si="64">H90/1.25</f>
        <v>572</v>
      </c>
      <c r="G90" s="4">
        <f t="shared" si="58"/>
        <v>143</v>
      </c>
      <c r="H90" s="4">
        <v>715</v>
      </c>
      <c r="I90" s="5" t="s">
        <v>176</v>
      </c>
      <c r="J90" s="4">
        <f t="shared" si="59"/>
        <v>715</v>
      </c>
      <c r="K90" s="2"/>
      <c r="L90" s="2" t="s">
        <v>176</v>
      </c>
    </row>
    <row r="91" spans="2:12" ht="27" customHeight="1" x14ac:dyDescent="0.25">
      <c r="B91" s="3" t="s">
        <v>107</v>
      </c>
      <c r="C91" s="2" t="s">
        <v>225</v>
      </c>
      <c r="D91" s="1" t="s">
        <v>226</v>
      </c>
      <c r="E91" s="3" t="s">
        <v>98</v>
      </c>
      <c r="F91" s="4">
        <v>6520</v>
      </c>
      <c r="G91" s="4">
        <f t="shared" si="58"/>
        <v>0</v>
      </c>
      <c r="H91" s="4">
        <v>6520</v>
      </c>
      <c r="I91" s="5" t="s">
        <v>176</v>
      </c>
      <c r="J91" s="4">
        <f t="shared" si="59"/>
        <v>6520</v>
      </c>
      <c r="K91" s="2"/>
      <c r="L91" s="2" t="s">
        <v>176</v>
      </c>
    </row>
    <row r="92" spans="2:12" ht="27" customHeight="1" x14ac:dyDescent="0.25">
      <c r="B92" s="1" t="s">
        <v>227</v>
      </c>
      <c r="C92" s="7" t="s">
        <v>50</v>
      </c>
      <c r="D92" s="1" t="s">
        <v>171</v>
      </c>
      <c r="E92" s="3" t="s">
        <v>178</v>
      </c>
      <c r="F92" s="4">
        <f t="shared" ref="F92" si="65">H92/1.25</f>
        <v>526.4</v>
      </c>
      <c r="G92" s="4">
        <f t="shared" si="58"/>
        <v>131.60000000000002</v>
      </c>
      <c r="H92" s="4">
        <v>658</v>
      </c>
      <c r="I92" s="5" t="s">
        <v>176</v>
      </c>
      <c r="J92" s="4">
        <f t="shared" si="59"/>
        <v>658</v>
      </c>
      <c r="K92" s="2"/>
      <c r="L92" s="2" t="s">
        <v>176</v>
      </c>
    </row>
    <row r="93" spans="2:12" ht="27" customHeight="1" x14ac:dyDescent="0.25">
      <c r="B93" s="3" t="s">
        <v>165</v>
      </c>
      <c r="C93" s="2" t="s">
        <v>18</v>
      </c>
      <c r="D93" s="1" t="s">
        <v>61</v>
      </c>
      <c r="E93" s="3" t="s">
        <v>178</v>
      </c>
      <c r="F93" s="4">
        <f>H93/1.13</f>
        <v>1144.911504424779</v>
      </c>
      <c r="G93" s="4">
        <f t="shared" si="58"/>
        <v>148.83849557522103</v>
      </c>
      <c r="H93" s="4">
        <v>1293.75</v>
      </c>
      <c r="I93" s="5" t="s">
        <v>176</v>
      </c>
      <c r="J93" s="4">
        <f t="shared" si="59"/>
        <v>1293.75</v>
      </c>
      <c r="K93" s="2"/>
      <c r="L93" s="2" t="s">
        <v>176</v>
      </c>
    </row>
    <row r="94" spans="2:12" ht="27" customHeight="1" x14ac:dyDescent="0.25">
      <c r="B94" s="3" t="s">
        <v>228</v>
      </c>
      <c r="C94" s="2" t="s">
        <v>12</v>
      </c>
      <c r="D94" s="1" t="s">
        <v>77</v>
      </c>
      <c r="E94" s="3" t="s">
        <v>206</v>
      </c>
      <c r="F94" s="4">
        <v>1513.48</v>
      </c>
      <c r="G94" s="4">
        <f t="shared" si="58"/>
        <v>168.86999999999989</v>
      </c>
      <c r="H94" s="4">
        <v>1682.35</v>
      </c>
      <c r="I94" s="5" t="s">
        <v>176</v>
      </c>
      <c r="J94" s="4">
        <f t="shared" si="59"/>
        <v>1682.35</v>
      </c>
      <c r="K94" s="2"/>
      <c r="L94" s="2" t="s">
        <v>176</v>
      </c>
    </row>
    <row r="95" spans="2:12" ht="27" customHeight="1" x14ac:dyDescent="0.25">
      <c r="B95" s="3" t="s">
        <v>228</v>
      </c>
      <c r="C95" s="2" t="s">
        <v>13</v>
      </c>
      <c r="D95" s="1" t="s">
        <v>77</v>
      </c>
      <c r="E95" s="3" t="s">
        <v>206</v>
      </c>
      <c r="F95" s="4">
        <v>39.1</v>
      </c>
      <c r="G95" s="4">
        <f t="shared" si="58"/>
        <v>-7.9000000000000021</v>
      </c>
      <c r="H95" s="4">
        <v>31.2</v>
      </c>
      <c r="I95" s="5" t="s">
        <v>176</v>
      </c>
      <c r="J95" s="4">
        <f t="shared" si="59"/>
        <v>31.2</v>
      </c>
      <c r="K95" s="2"/>
      <c r="L95" s="2" t="s">
        <v>176</v>
      </c>
    </row>
    <row r="96" spans="2:12" ht="27" customHeight="1" x14ac:dyDescent="0.25">
      <c r="B96" s="3" t="s">
        <v>228</v>
      </c>
      <c r="C96" s="2" t="s">
        <v>14</v>
      </c>
      <c r="D96" s="1" t="s">
        <v>77</v>
      </c>
      <c r="E96" s="3" t="s">
        <v>206</v>
      </c>
      <c r="F96" s="4">
        <v>54.91</v>
      </c>
      <c r="G96" s="4">
        <f t="shared" si="58"/>
        <v>9.3500000000000085</v>
      </c>
      <c r="H96" s="4">
        <v>64.260000000000005</v>
      </c>
      <c r="I96" s="5" t="s">
        <v>176</v>
      </c>
      <c r="J96" s="4">
        <f t="shared" si="59"/>
        <v>64.260000000000005</v>
      </c>
      <c r="K96" s="2"/>
      <c r="L96" s="2" t="s">
        <v>176</v>
      </c>
    </row>
    <row r="97" spans="2:12" ht="27" customHeight="1" x14ac:dyDescent="0.25">
      <c r="B97" s="3" t="s">
        <v>229</v>
      </c>
      <c r="C97" s="9" t="s">
        <v>62</v>
      </c>
      <c r="D97" s="1" t="s">
        <v>77</v>
      </c>
      <c r="E97" s="3" t="s">
        <v>178</v>
      </c>
      <c r="F97" s="4">
        <v>2011.59</v>
      </c>
      <c r="G97" s="4">
        <f t="shared" si="58"/>
        <v>396.58000000000015</v>
      </c>
      <c r="H97" s="4">
        <v>2408.17</v>
      </c>
      <c r="I97" s="5" t="s">
        <v>176</v>
      </c>
      <c r="J97" s="4">
        <f t="shared" si="59"/>
        <v>2408.17</v>
      </c>
      <c r="K97" s="2"/>
      <c r="L97" s="2" t="s">
        <v>176</v>
      </c>
    </row>
    <row r="98" spans="2:12" ht="27" customHeight="1" x14ac:dyDescent="0.25">
      <c r="B98" s="1" t="s">
        <v>233</v>
      </c>
      <c r="C98" s="2" t="s">
        <v>9</v>
      </c>
      <c r="D98" s="1" t="s">
        <v>184</v>
      </c>
      <c r="E98" s="3" t="s">
        <v>178</v>
      </c>
      <c r="F98" s="4">
        <v>500</v>
      </c>
      <c r="G98" s="4">
        <f t="shared" si="53"/>
        <v>0</v>
      </c>
      <c r="H98" s="4">
        <v>500</v>
      </c>
      <c r="I98" s="5" t="s">
        <v>176</v>
      </c>
      <c r="J98" s="4">
        <f t="shared" si="54"/>
        <v>500</v>
      </c>
      <c r="K98" s="2"/>
      <c r="L98" s="2" t="s">
        <v>176</v>
      </c>
    </row>
    <row r="99" spans="2:12" ht="27" customHeight="1" x14ac:dyDescent="0.25">
      <c r="B99" s="3" t="s">
        <v>67</v>
      </c>
      <c r="C99" s="2" t="s">
        <v>11</v>
      </c>
      <c r="D99" s="1" t="s">
        <v>68</v>
      </c>
      <c r="E99" s="3" t="s">
        <v>178</v>
      </c>
      <c r="F99" s="4">
        <f t="shared" ref="F99:F101" si="66">H99/1.25</f>
        <v>436.88</v>
      </c>
      <c r="G99" s="4">
        <f t="shared" si="53"/>
        <v>109.22000000000003</v>
      </c>
      <c r="H99" s="4">
        <v>546.1</v>
      </c>
      <c r="I99" s="5" t="s">
        <v>176</v>
      </c>
      <c r="J99" s="4">
        <f t="shared" si="54"/>
        <v>546.1</v>
      </c>
      <c r="K99" s="2"/>
      <c r="L99" s="2" t="s">
        <v>176</v>
      </c>
    </row>
    <row r="100" spans="2:12" ht="27" customHeight="1" x14ac:dyDescent="0.25">
      <c r="B100" s="3" t="s">
        <v>67</v>
      </c>
      <c r="C100" s="2" t="s">
        <v>7</v>
      </c>
      <c r="D100" s="1" t="s">
        <v>68</v>
      </c>
      <c r="E100" s="3" t="s">
        <v>178</v>
      </c>
      <c r="F100" s="4">
        <f t="shared" si="66"/>
        <v>36</v>
      </c>
      <c r="G100" s="4">
        <f t="shared" si="53"/>
        <v>9</v>
      </c>
      <c r="H100" s="4">
        <v>45</v>
      </c>
      <c r="I100" s="5" t="s">
        <v>176</v>
      </c>
      <c r="J100" s="4">
        <f t="shared" ref="J100" si="67">H100</f>
        <v>45</v>
      </c>
      <c r="K100" s="2"/>
      <c r="L100" s="2" t="s">
        <v>176</v>
      </c>
    </row>
    <row r="101" spans="2:12" ht="27" customHeight="1" x14ac:dyDescent="0.25">
      <c r="B101" s="1" t="s">
        <v>64</v>
      </c>
      <c r="C101" s="2" t="s">
        <v>65</v>
      </c>
      <c r="D101" s="1" t="s">
        <v>66</v>
      </c>
      <c r="E101" s="8" t="s">
        <v>178</v>
      </c>
      <c r="F101" s="4">
        <f t="shared" si="66"/>
        <v>8789.6239999999998</v>
      </c>
      <c r="G101" s="4">
        <f t="shared" si="53"/>
        <v>2197.4060000000009</v>
      </c>
      <c r="H101" s="4">
        <v>10987.03</v>
      </c>
      <c r="I101" s="5" t="s">
        <v>176</v>
      </c>
      <c r="J101" s="4">
        <f t="shared" ref="J101" si="68">H101</f>
        <v>10987.03</v>
      </c>
      <c r="K101" s="2"/>
      <c r="L101" s="2" t="s">
        <v>176</v>
      </c>
    </row>
    <row r="102" spans="2:12" ht="27" customHeight="1" x14ac:dyDescent="0.25">
      <c r="B102" s="3" t="s">
        <v>165</v>
      </c>
      <c r="C102" s="2" t="s">
        <v>16</v>
      </c>
      <c r="D102" s="1" t="s">
        <v>63</v>
      </c>
      <c r="E102" s="3" t="s">
        <v>178</v>
      </c>
      <c r="F102" s="4">
        <f>H102/1.13</f>
        <v>2107</v>
      </c>
      <c r="G102" s="4">
        <f t="shared" si="53"/>
        <v>273.90999999999985</v>
      </c>
      <c r="H102" s="4">
        <v>2380.91</v>
      </c>
      <c r="I102" s="5" t="s">
        <v>176</v>
      </c>
      <c r="J102" s="4">
        <f t="shared" ref="J102" si="69">H102</f>
        <v>2380.91</v>
      </c>
      <c r="K102" s="2"/>
      <c r="L102" s="2" t="s">
        <v>176</v>
      </c>
    </row>
    <row r="103" spans="2:12" ht="27" customHeight="1" x14ac:dyDescent="0.25">
      <c r="B103" s="1" t="s">
        <v>69</v>
      </c>
      <c r="C103" s="2" t="s">
        <v>5</v>
      </c>
      <c r="D103" s="1" t="s">
        <v>70</v>
      </c>
      <c r="E103" s="8" t="s">
        <v>178</v>
      </c>
      <c r="F103" s="4">
        <f>H103/1.13</f>
        <v>11980.044247787613</v>
      </c>
      <c r="G103" s="4">
        <f t="shared" si="53"/>
        <v>1557.4057522123876</v>
      </c>
      <c r="H103" s="4">
        <v>13537.45</v>
      </c>
      <c r="I103" s="5" t="s">
        <v>176</v>
      </c>
      <c r="J103" s="4">
        <f t="shared" ref="J103" si="70">H103</f>
        <v>13537.45</v>
      </c>
      <c r="K103" s="2"/>
      <c r="L103" s="2" t="s">
        <v>176</v>
      </c>
    </row>
    <row r="104" spans="2:12" ht="27" customHeight="1" x14ac:dyDescent="0.25">
      <c r="B104" s="1" t="s">
        <v>52</v>
      </c>
      <c r="C104" s="2" t="s">
        <v>53</v>
      </c>
      <c r="D104" s="1" t="s">
        <v>54</v>
      </c>
      <c r="E104" s="3" t="s">
        <v>231</v>
      </c>
      <c r="F104" s="4">
        <f t="shared" ref="F104:F117" si="71">H104/1.25</f>
        <v>800</v>
      </c>
      <c r="G104" s="4">
        <f t="shared" ref="G104:G118" si="72">H104-F104</f>
        <v>200</v>
      </c>
      <c r="H104" s="4">
        <v>1000</v>
      </c>
      <c r="I104" s="5" t="s">
        <v>230</v>
      </c>
      <c r="J104" s="4">
        <f t="shared" ref="J104:J118" si="73">H104</f>
        <v>1000</v>
      </c>
      <c r="K104" s="2"/>
      <c r="L104" s="2" t="s">
        <v>232</v>
      </c>
    </row>
    <row r="105" spans="2:12" ht="27" customHeight="1" x14ac:dyDescent="0.25">
      <c r="B105" s="1" t="s">
        <v>234</v>
      </c>
      <c r="C105" s="2" t="s">
        <v>6</v>
      </c>
      <c r="D105" s="1" t="s">
        <v>235</v>
      </c>
      <c r="E105" s="3" t="s">
        <v>236</v>
      </c>
      <c r="F105" s="4">
        <f t="shared" si="71"/>
        <v>168.304</v>
      </c>
      <c r="G105" s="4">
        <f t="shared" si="72"/>
        <v>42.075999999999993</v>
      </c>
      <c r="H105" s="4">
        <v>210.38</v>
      </c>
      <c r="I105" s="5" t="s">
        <v>237</v>
      </c>
      <c r="J105" s="4">
        <f t="shared" si="73"/>
        <v>210.38</v>
      </c>
      <c r="K105" s="2"/>
      <c r="L105" s="2" t="s">
        <v>232</v>
      </c>
    </row>
    <row r="106" spans="2:12" ht="27" customHeight="1" x14ac:dyDescent="0.25">
      <c r="B106" s="3" t="s">
        <v>238</v>
      </c>
      <c r="C106" s="2" t="s">
        <v>15</v>
      </c>
      <c r="D106" s="1" t="s">
        <v>48</v>
      </c>
      <c r="E106" s="8" t="s">
        <v>231</v>
      </c>
      <c r="F106" s="4">
        <f t="shared" si="71"/>
        <v>831.6</v>
      </c>
      <c r="G106" s="4">
        <f>H106-F106</f>
        <v>207.89999999999998</v>
      </c>
      <c r="H106" s="4">
        <v>1039.5</v>
      </c>
      <c r="I106" s="5" t="s">
        <v>239</v>
      </c>
      <c r="J106" s="4">
        <f>H106</f>
        <v>1039.5</v>
      </c>
      <c r="K106" s="2"/>
      <c r="L106" s="2" t="s">
        <v>232</v>
      </c>
    </row>
    <row r="107" spans="2:12" ht="27" customHeight="1" x14ac:dyDescent="0.25">
      <c r="B107" s="3" t="s">
        <v>238</v>
      </c>
      <c r="C107" s="2" t="s">
        <v>180</v>
      </c>
      <c r="D107" s="1" t="s">
        <v>48</v>
      </c>
      <c r="E107" s="8" t="s">
        <v>231</v>
      </c>
      <c r="F107" s="4">
        <v>818.4</v>
      </c>
      <c r="G107" s="4">
        <v>818.4</v>
      </c>
      <c r="H107" s="4">
        <v>859.32</v>
      </c>
      <c r="I107" s="5" t="s">
        <v>239</v>
      </c>
      <c r="J107" s="4">
        <f>H107</f>
        <v>859.32</v>
      </c>
      <c r="K107" s="2"/>
      <c r="L107" s="2" t="s">
        <v>232</v>
      </c>
    </row>
    <row r="108" spans="2:12" ht="27" customHeight="1" x14ac:dyDescent="0.25">
      <c r="B108" s="1" t="s">
        <v>240</v>
      </c>
      <c r="C108" s="2" t="s">
        <v>93</v>
      </c>
      <c r="D108" s="1" t="s">
        <v>241</v>
      </c>
      <c r="E108" s="3" t="s">
        <v>242</v>
      </c>
      <c r="F108" s="4">
        <f t="shared" si="71"/>
        <v>50.672000000000004</v>
      </c>
      <c r="G108" s="4">
        <f t="shared" si="72"/>
        <v>12.667999999999999</v>
      </c>
      <c r="H108" s="4">
        <v>63.34</v>
      </c>
      <c r="I108" s="5" t="s">
        <v>242</v>
      </c>
      <c r="J108" s="4">
        <f t="shared" si="73"/>
        <v>63.34</v>
      </c>
      <c r="K108" s="2"/>
      <c r="L108" s="2" t="s">
        <v>232</v>
      </c>
    </row>
    <row r="109" spans="2:12" ht="27" customHeight="1" x14ac:dyDescent="0.25">
      <c r="B109" s="1" t="s">
        <v>243</v>
      </c>
      <c r="C109" s="2" t="s">
        <v>23</v>
      </c>
      <c r="D109" s="1" t="s">
        <v>244</v>
      </c>
      <c r="E109" s="3" t="s">
        <v>245</v>
      </c>
      <c r="F109" s="4">
        <v>138</v>
      </c>
      <c r="G109" s="4">
        <f t="shared" si="72"/>
        <v>0</v>
      </c>
      <c r="H109" s="4">
        <v>138</v>
      </c>
      <c r="I109" s="5" t="s">
        <v>237</v>
      </c>
      <c r="J109" s="4">
        <f t="shared" si="73"/>
        <v>138</v>
      </c>
      <c r="K109" s="2"/>
      <c r="L109" s="2" t="s">
        <v>232</v>
      </c>
    </row>
    <row r="110" spans="2:12" ht="27" customHeight="1" x14ac:dyDescent="0.25">
      <c r="B110" s="1" t="s">
        <v>55</v>
      </c>
      <c r="C110" s="2" t="s">
        <v>8</v>
      </c>
      <c r="D110" s="1" t="s">
        <v>56</v>
      </c>
      <c r="E110" s="3" t="s">
        <v>231</v>
      </c>
      <c r="F110" s="4">
        <f t="shared" ref="F110:F111" si="74">H110/1.25</f>
        <v>600</v>
      </c>
      <c r="G110" s="4">
        <f t="shared" si="72"/>
        <v>150</v>
      </c>
      <c r="H110" s="4">
        <v>750</v>
      </c>
      <c r="I110" s="5" t="s">
        <v>237</v>
      </c>
      <c r="J110" s="4">
        <f t="shared" si="73"/>
        <v>750</v>
      </c>
      <c r="K110" s="2"/>
      <c r="L110" s="2" t="s">
        <v>232</v>
      </c>
    </row>
    <row r="111" spans="2:12" ht="27" customHeight="1" x14ac:dyDescent="0.25">
      <c r="B111" s="3" t="s">
        <v>246</v>
      </c>
      <c r="C111" s="9" t="s">
        <v>58</v>
      </c>
      <c r="D111" s="1" t="s">
        <v>76</v>
      </c>
      <c r="E111" s="8" t="s">
        <v>242</v>
      </c>
      <c r="F111" s="4">
        <f t="shared" si="74"/>
        <v>2004.8400000000001</v>
      </c>
      <c r="G111" s="4">
        <f t="shared" si="72"/>
        <v>501.21000000000004</v>
      </c>
      <c r="H111" s="4">
        <v>2506.0500000000002</v>
      </c>
      <c r="I111" s="5" t="s">
        <v>247</v>
      </c>
      <c r="J111" s="4">
        <f t="shared" si="73"/>
        <v>2506.0500000000002</v>
      </c>
      <c r="K111" s="2"/>
      <c r="L111" s="2" t="s">
        <v>232</v>
      </c>
    </row>
    <row r="112" spans="2:12" ht="27" customHeight="1" x14ac:dyDescent="0.25">
      <c r="B112" s="3" t="s">
        <v>246</v>
      </c>
      <c r="C112" s="9" t="s">
        <v>57</v>
      </c>
      <c r="D112" s="1" t="s">
        <v>76</v>
      </c>
      <c r="E112" s="8" t="s">
        <v>242</v>
      </c>
      <c r="F112" s="4">
        <v>214.92</v>
      </c>
      <c r="G112" s="4">
        <f t="shared" si="72"/>
        <v>27.940000000000026</v>
      </c>
      <c r="H112" s="4">
        <v>242.86</v>
      </c>
      <c r="I112" s="5" t="s">
        <v>247</v>
      </c>
      <c r="J112" s="4">
        <f t="shared" si="73"/>
        <v>242.86</v>
      </c>
      <c r="K112" s="2"/>
      <c r="L112" s="2" t="s">
        <v>232</v>
      </c>
    </row>
    <row r="113" spans="2:12" ht="27" customHeight="1" x14ac:dyDescent="0.25">
      <c r="B113" s="8" t="s">
        <v>248</v>
      </c>
      <c r="C113" s="2" t="s">
        <v>15</v>
      </c>
      <c r="D113" s="1" t="s">
        <v>74</v>
      </c>
      <c r="E113" s="8" t="s">
        <v>242</v>
      </c>
      <c r="F113" s="4">
        <f t="shared" ref="F113" si="75">H113/1.25</f>
        <v>1127.8240000000001</v>
      </c>
      <c r="G113" s="4">
        <f t="shared" ref="G113" si="76">H113-F113</f>
        <v>281.9559999999999</v>
      </c>
      <c r="H113" s="4">
        <v>1409.78</v>
      </c>
      <c r="I113" s="5" t="s">
        <v>237</v>
      </c>
      <c r="J113" s="4">
        <f t="shared" ref="J113" si="77">H113</f>
        <v>1409.78</v>
      </c>
      <c r="K113" s="2"/>
      <c r="L113" s="2" t="s">
        <v>232</v>
      </c>
    </row>
    <row r="114" spans="2:12" ht="27" customHeight="1" x14ac:dyDescent="0.25">
      <c r="B114" s="8" t="s">
        <v>248</v>
      </c>
      <c r="C114" s="2" t="s">
        <v>73</v>
      </c>
      <c r="D114" s="1" t="s">
        <v>74</v>
      </c>
      <c r="E114" s="8" t="s">
        <v>242</v>
      </c>
      <c r="F114" s="4">
        <f t="shared" ref="F114" si="78">H114/1.25</f>
        <v>690.83999999999992</v>
      </c>
      <c r="G114" s="4">
        <f t="shared" si="72"/>
        <v>172.71000000000004</v>
      </c>
      <c r="H114" s="4">
        <v>863.55</v>
      </c>
      <c r="I114" s="5" t="s">
        <v>237</v>
      </c>
      <c r="J114" s="4">
        <f t="shared" si="73"/>
        <v>863.55</v>
      </c>
      <c r="K114" s="2"/>
      <c r="L114" s="2" t="s">
        <v>232</v>
      </c>
    </row>
    <row r="115" spans="2:12" ht="27" customHeight="1" x14ac:dyDescent="0.25">
      <c r="B115" s="3" t="s">
        <v>249</v>
      </c>
      <c r="C115" s="2" t="s">
        <v>13</v>
      </c>
      <c r="D115" s="1" t="s">
        <v>48</v>
      </c>
      <c r="E115" s="3" t="s">
        <v>247</v>
      </c>
      <c r="F115" s="4">
        <f t="shared" si="71"/>
        <v>132</v>
      </c>
      <c r="G115" s="4">
        <f t="shared" si="72"/>
        <v>33</v>
      </c>
      <c r="H115" s="4">
        <v>165</v>
      </c>
      <c r="I115" s="5" t="s">
        <v>237</v>
      </c>
      <c r="J115" s="4">
        <f t="shared" si="73"/>
        <v>165</v>
      </c>
      <c r="K115" s="2"/>
      <c r="L115" s="2" t="s">
        <v>232</v>
      </c>
    </row>
    <row r="116" spans="2:12" ht="27" customHeight="1" x14ac:dyDescent="0.25">
      <c r="B116" s="3" t="s">
        <v>249</v>
      </c>
      <c r="C116" s="2" t="s">
        <v>15</v>
      </c>
      <c r="D116" s="1" t="s">
        <v>48</v>
      </c>
      <c r="E116" s="3" t="s">
        <v>247</v>
      </c>
      <c r="F116" s="4">
        <f t="shared" ref="F116" si="79">H116/1.25</f>
        <v>514.79999999999995</v>
      </c>
      <c r="G116" s="4">
        <f t="shared" ref="G116" si="80">H116-F116</f>
        <v>128.70000000000005</v>
      </c>
      <c r="H116" s="4">
        <v>643.5</v>
      </c>
      <c r="I116" s="5" t="s">
        <v>237</v>
      </c>
      <c r="J116" s="4">
        <f t="shared" ref="J116" si="81">H116</f>
        <v>643.5</v>
      </c>
      <c r="K116" s="2"/>
      <c r="L116" s="2" t="s">
        <v>232</v>
      </c>
    </row>
    <row r="117" spans="2:12" ht="27" customHeight="1" x14ac:dyDescent="0.25">
      <c r="B117" s="1" t="s">
        <v>250</v>
      </c>
      <c r="C117" s="2" t="s">
        <v>86</v>
      </c>
      <c r="D117" s="1" t="s">
        <v>251</v>
      </c>
      <c r="E117" s="3" t="s">
        <v>189</v>
      </c>
      <c r="F117" s="4">
        <f t="shared" si="71"/>
        <v>157.50399999999999</v>
      </c>
      <c r="G117" s="4">
        <f t="shared" si="72"/>
        <v>39.376000000000005</v>
      </c>
      <c r="H117" s="4">
        <v>196.88</v>
      </c>
      <c r="I117" s="5" t="s">
        <v>252</v>
      </c>
      <c r="J117" s="4">
        <f t="shared" si="73"/>
        <v>196.88</v>
      </c>
      <c r="K117" s="2"/>
      <c r="L117" s="2" t="s">
        <v>232</v>
      </c>
    </row>
    <row r="118" spans="2:12" ht="27" customHeight="1" x14ac:dyDescent="0.25">
      <c r="B118" s="1" t="s">
        <v>253</v>
      </c>
      <c r="C118" s="2" t="s">
        <v>23</v>
      </c>
      <c r="D118" s="1" t="s">
        <v>254</v>
      </c>
      <c r="E118" s="3" t="s">
        <v>247</v>
      </c>
      <c r="F118" s="4">
        <v>144.91</v>
      </c>
      <c r="G118" s="4">
        <f t="shared" si="72"/>
        <v>7.25</v>
      </c>
      <c r="H118" s="4">
        <v>152.16</v>
      </c>
      <c r="I118" s="5" t="s">
        <v>255</v>
      </c>
      <c r="J118" s="4">
        <f t="shared" si="73"/>
        <v>152.16</v>
      </c>
      <c r="K118" s="2"/>
      <c r="L118" s="2" t="s">
        <v>232</v>
      </c>
    </row>
    <row r="119" spans="2:12" ht="27" customHeight="1" x14ac:dyDescent="0.25">
      <c r="B119" s="1" t="s">
        <v>256</v>
      </c>
      <c r="C119" s="2" t="s">
        <v>86</v>
      </c>
      <c r="D119" s="1" t="s">
        <v>257</v>
      </c>
      <c r="E119" s="3" t="s">
        <v>258</v>
      </c>
      <c r="F119" s="4">
        <f>H119/1.25</f>
        <v>264</v>
      </c>
      <c r="G119" s="4">
        <f>H119-F119</f>
        <v>66</v>
      </c>
      <c r="H119" s="4">
        <v>330</v>
      </c>
      <c r="I119" s="5" t="s">
        <v>258</v>
      </c>
      <c r="J119" s="4">
        <f>H119</f>
        <v>330</v>
      </c>
      <c r="K119" s="2"/>
      <c r="L119" s="2" t="s">
        <v>232</v>
      </c>
    </row>
    <row r="120" spans="2:12" ht="27" customHeight="1" x14ac:dyDescent="0.25">
      <c r="B120" s="3" t="s">
        <v>259</v>
      </c>
      <c r="C120" s="2" t="s">
        <v>12</v>
      </c>
      <c r="D120" s="1" t="s">
        <v>77</v>
      </c>
      <c r="E120" s="3" t="s">
        <v>231</v>
      </c>
      <c r="F120" s="4">
        <v>6797.59</v>
      </c>
      <c r="G120" s="4">
        <f t="shared" ref="G120:G122" si="82">H120-F120</f>
        <v>1121.4899999999998</v>
      </c>
      <c r="H120" s="4">
        <v>7919.08</v>
      </c>
      <c r="I120" s="5" t="s">
        <v>260</v>
      </c>
      <c r="J120" s="4">
        <f t="shared" ref="J120:J122" si="83">H120</f>
        <v>7919.08</v>
      </c>
      <c r="K120" s="2"/>
      <c r="L120" s="2" t="s">
        <v>232</v>
      </c>
    </row>
    <row r="121" spans="2:12" ht="27" customHeight="1" x14ac:dyDescent="0.25">
      <c r="B121" s="3" t="s">
        <v>259</v>
      </c>
      <c r="C121" s="2" t="s">
        <v>13</v>
      </c>
      <c r="D121" s="1" t="s">
        <v>77</v>
      </c>
      <c r="E121" s="3" t="s">
        <v>231</v>
      </c>
      <c r="F121" s="4">
        <f t="shared" ref="F121:F123" si="84">H121/1.25</f>
        <v>165.2</v>
      </c>
      <c r="G121" s="4">
        <f t="shared" si="82"/>
        <v>41.300000000000011</v>
      </c>
      <c r="H121" s="4">
        <v>206.5</v>
      </c>
      <c r="I121" s="5" t="s">
        <v>260</v>
      </c>
      <c r="J121" s="4">
        <f t="shared" si="83"/>
        <v>206.5</v>
      </c>
      <c r="K121" s="2"/>
      <c r="L121" s="2" t="s">
        <v>232</v>
      </c>
    </row>
    <row r="122" spans="2:12" ht="27" customHeight="1" x14ac:dyDescent="0.25">
      <c r="B122" s="3" t="s">
        <v>259</v>
      </c>
      <c r="C122" s="2" t="s">
        <v>14</v>
      </c>
      <c r="D122" s="1" t="s">
        <v>77</v>
      </c>
      <c r="E122" s="3" t="s">
        <v>231</v>
      </c>
      <c r="F122" s="4">
        <f t="shared" si="84"/>
        <v>247.51999999999998</v>
      </c>
      <c r="G122" s="4">
        <f t="shared" si="82"/>
        <v>61.879999999999995</v>
      </c>
      <c r="H122" s="4">
        <v>309.39999999999998</v>
      </c>
      <c r="I122" s="5" t="s">
        <v>260</v>
      </c>
      <c r="J122" s="4">
        <f t="shared" si="83"/>
        <v>309.39999999999998</v>
      </c>
      <c r="K122" s="2"/>
      <c r="L122" s="2" t="s">
        <v>232</v>
      </c>
    </row>
    <row r="123" spans="2:12" ht="27" customHeight="1" x14ac:dyDescent="0.25">
      <c r="B123" s="3" t="s">
        <v>259</v>
      </c>
      <c r="C123" s="2" t="s">
        <v>73</v>
      </c>
      <c r="D123" s="1" t="s">
        <v>77</v>
      </c>
      <c r="E123" s="3" t="s">
        <v>231</v>
      </c>
      <c r="F123" s="4">
        <f t="shared" si="84"/>
        <v>69</v>
      </c>
      <c r="G123" s="4">
        <f t="shared" ref="G123" si="85">H123-F123</f>
        <v>17.25</v>
      </c>
      <c r="H123" s="4">
        <v>86.25</v>
      </c>
      <c r="I123" s="5" t="s">
        <v>260</v>
      </c>
      <c r="J123" s="4">
        <f t="shared" ref="J123" si="86">H123</f>
        <v>86.25</v>
      </c>
      <c r="K123" s="2"/>
      <c r="L123" s="2" t="s">
        <v>232</v>
      </c>
    </row>
    <row r="124" spans="2:12" ht="27" customHeight="1" x14ac:dyDescent="0.25">
      <c r="B124" s="1" t="s">
        <v>261</v>
      </c>
      <c r="C124" s="2" t="s">
        <v>93</v>
      </c>
      <c r="D124" s="1" t="s">
        <v>51</v>
      </c>
      <c r="E124" s="3" t="s">
        <v>242</v>
      </c>
      <c r="F124" s="4">
        <f t="shared" ref="F124:F132" si="87">H124/1.25</f>
        <v>1083</v>
      </c>
      <c r="G124" s="4">
        <f t="shared" ref="G124:G132" si="88">H124-F124</f>
        <v>270.75</v>
      </c>
      <c r="H124" s="4">
        <v>1353.75</v>
      </c>
      <c r="I124" s="5" t="s">
        <v>262</v>
      </c>
      <c r="J124" s="4">
        <f t="shared" ref="J124:J132" si="89">H124</f>
        <v>1353.75</v>
      </c>
      <c r="K124" s="2"/>
      <c r="L124" s="2" t="s">
        <v>232</v>
      </c>
    </row>
    <row r="125" spans="2:12" ht="27" customHeight="1" x14ac:dyDescent="0.25">
      <c r="B125" s="1" t="s">
        <v>263</v>
      </c>
      <c r="C125" s="2" t="s">
        <v>19</v>
      </c>
      <c r="D125" s="1" t="s">
        <v>241</v>
      </c>
      <c r="E125" s="3" t="s">
        <v>260</v>
      </c>
      <c r="F125" s="4">
        <f t="shared" si="87"/>
        <v>187.34399999999999</v>
      </c>
      <c r="G125" s="4">
        <f t="shared" si="88"/>
        <v>46.836000000000013</v>
      </c>
      <c r="H125" s="4">
        <v>234.18</v>
      </c>
      <c r="I125" s="5" t="s">
        <v>262</v>
      </c>
      <c r="J125" s="4">
        <f t="shared" si="89"/>
        <v>234.18</v>
      </c>
      <c r="K125" s="2"/>
      <c r="L125" s="2" t="s">
        <v>232</v>
      </c>
    </row>
    <row r="126" spans="2:12" ht="27" customHeight="1" x14ac:dyDescent="0.25">
      <c r="B126" s="1" t="s">
        <v>264</v>
      </c>
      <c r="C126" s="2" t="s">
        <v>19</v>
      </c>
      <c r="D126" s="1" t="s">
        <v>241</v>
      </c>
      <c r="E126" s="3" t="s">
        <v>265</v>
      </c>
      <c r="F126" s="4">
        <f t="shared" si="87"/>
        <v>137.15199999999999</v>
      </c>
      <c r="G126" s="4">
        <f t="shared" si="88"/>
        <v>34.288000000000011</v>
      </c>
      <c r="H126" s="4">
        <v>171.44</v>
      </c>
      <c r="I126" s="5" t="s">
        <v>265</v>
      </c>
      <c r="J126" s="4">
        <f t="shared" si="89"/>
        <v>171.44</v>
      </c>
      <c r="K126" s="2"/>
      <c r="L126" s="2" t="s">
        <v>232</v>
      </c>
    </row>
    <row r="127" spans="2:12" ht="27" customHeight="1" x14ac:dyDescent="0.25">
      <c r="B127" s="1" t="s">
        <v>266</v>
      </c>
      <c r="C127" s="2" t="s">
        <v>267</v>
      </c>
      <c r="D127" s="1" t="s">
        <v>268</v>
      </c>
      <c r="E127" s="3" t="s">
        <v>255</v>
      </c>
      <c r="F127" s="4">
        <f t="shared" si="87"/>
        <v>327.50400000000002</v>
      </c>
      <c r="G127" s="4">
        <f t="shared" si="88"/>
        <v>81.875999999999976</v>
      </c>
      <c r="H127" s="4">
        <v>409.38</v>
      </c>
      <c r="I127" s="5" t="s">
        <v>252</v>
      </c>
      <c r="J127" s="4">
        <f t="shared" si="89"/>
        <v>409.38</v>
      </c>
      <c r="K127" s="2"/>
      <c r="L127" s="2" t="s">
        <v>232</v>
      </c>
    </row>
    <row r="128" spans="2:12" ht="27" customHeight="1" x14ac:dyDescent="0.25">
      <c r="B128" s="1" t="s">
        <v>269</v>
      </c>
      <c r="C128" s="2" t="s">
        <v>10</v>
      </c>
      <c r="D128" s="1" t="s">
        <v>270</v>
      </c>
      <c r="E128" s="3" t="s">
        <v>82</v>
      </c>
      <c r="F128" s="4">
        <v>450</v>
      </c>
      <c r="G128" s="4">
        <f t="shared" si="88"/>
        <v>0</v>
      </c>
      <c r="H128" s="4">
        <v>450</v>
      </c>
      <c r="I128" s="5" t="s">
        <v>271</v>
      </c>
      <c r="J128" s="4">
        <f t="shared" si="89"/>
        <v>450</v>
      </c>
      <c r="K128" s="2"/>
      <c r="L128" s="2" t="s">
        <v>232</v>
      </c>
    </row>
    <row r="129" spans="2:12" ht="27" customHeight="1" x14ac:dyDescent="0.25">
      <c r="B129" s="1" t="s">
        <v>272</v>
      </c>
      <c r="C129" s="2" t="s">
        <v>86</v>
      </c>
      <c r="D129" s="1" t="s">
        <v>273</v>
      </c>
      <c r="E129" s="3" t="s">
        <v>258</v>
      </c>
      <c r="F129" s="4">
        <f t="shared" si="87"/>
        <v>591.36</v>
      </c>
      <c r="G129" s="4">
        <f t="shared" si="88"/>
        <v>147.84000000000003</v>
      </c>
      <c r="H129" s="4">
        <v>739.2</v>
      </c>
      <c r="I129" s="5" t="s">
        <v>271</v>
      </c>
      <c r="J129" s="4">
        <f t="shared" si="89"/>
        <v>739.2</v>
      </c>
      <c r="K129" s="2"/>
      <c r="L129" s="2" t="s">
        <v>232</v>
      </c>
    </row>
    <row r="130" spans="2:12" ht="27" customHeight="1" x14ac:dyDescent="0.25">
      <c r="B130" s="1" t="s">
        <v>274</v>
      </c>
      <c r="C130" s="2" t="s">
        <v>21</v>
      </c>
      <c r="D130" s="1" t="s">
        <v>275</v>
      </c>
      <c r="E130" s="3" t="s">
        <v>258</v>
      </c>
      <c r="F130" s="4">
        <v>486.08</v>
      </c>
      <c r="G130" s="4">
        <f t="shared" si="88"/>
        <v>0</v>
      </c>
      <c r="H130" s="4">
        <v>486.08</v>
      </c>
      <c r="I130" s="5" t="s">
        <v>258</v>
      </c>
      <c r="J130" s="4">
        <f t="shared" si="89"/>
        <v>486.08</v>
      </c>
      <c r="K130" s="2"/>
      <c r="L130" s="2" t="s">
        <v>232</v>
      </c>
    </row>
    <row r="131" spans="2:12" ht="27" customHeight="1" x14ac:dyDescent="0.25">
      <c r="B131" s="1" t="s">
        <v>276</v>
      </c>
      <c r="C131" s="2" t="s">
        <v>277</v>
      </c>
      <c r="D131" s="1" t="s">
        <v>278</v>
      </c>
      <c r="E131" s="3" t="s">
        <v>271</v>
      </c>
      <c r="F131" s="4">
        <f t="shared" si="87"/>
        <v>800</v>
      </c>
      <c r="G131" s="4">
        <f t="shared" si="88"/>
        <v>200</v>
      </c>
      <c r="H131" s="4">
        <v>1000</v>
      </c>
      <c r="I131" s="5" t="s">
        <v>279</v>
      </c>
      <c r="J131" s="4">
        <f t="shared" si="89"/>
        <v>1000</v>
      </c>
      <c r="K131" s="2"/>
      <c r="L131" s="2" t="s">
        <v>232</v>
      </c>
    </row>
    <row r="132" spans="2:12" ht="27" customHeight="1" x14ac:dyDescent="0.25">
      <c r="B132" s="1" t="s">
        <v>280</v>
      </c>
      <c r="C132" s="2" t="s">
        <v>9</v>
      </c>
      <c r="D132" s="1" t="s">
        <v>281</v>
      </c>
      <c r="E132" s="3" t="s">
        <v>282</v>
      </c>
      <c r="F132" s="4">
        <f t="shared" si="87"/>
        <v>3350.1680000000001</v>
      </c>
      <c r="G132" s="4">
        <f t="shared" si="88"/>
        <v>837.54199999999992</v>
      </c>
      <c r="H132" s="4">
        <v>4187.71</v>
      </c>
      <c r="I132" s="5" t="s">
        <v>282</v>
      </c>
      <c r="J132" s="4">
        <f t="shared" si="89"/>
        <v>4187.71</v>
      </c>
      <c r="K132" s="2"/>
      <c r="L132" s="2" t="s">
        <v>232</v>
      </c>
    </row>
    <row r="133" spans="2:12" ht="27" customHeight="1" x14ac:dyDescent="0.25">
      <c r="B133" s="1" t="s">
        <v>276</v>
      </c>
      <c r="C133" s="2" t="s">
        <v>23</v>
      </c>
      <c r="D133" s="1" t="s">
        <v>283</v>
      </c>
      <c r="E133" s="3" t="s">
        <v>284</v>
      </c>
      <c r="F133" s="4">
        <v>220</v>
      </c>
      <c r="G133" s="4">
        <f t="shared" ref="G133:G140" si="90">H133-F133</f>
        <v>11</v>
      </c>
      <c r="H133" s="4">
        <v>231</v>
      </c>
      <c r="I133" s="5" t="s">
        <v>285</v>
      </c>
      <c r="J133" s="4">
        <f t="shared" ref="J133:J140" si="91">H133</f>
        <v>231</v>
      </c>
      <c r="K133" s="2"/>
      <c r="L133" s="2" t="s">
        <v>232</v>
      </c>
    </row>
    <row r="134" spans="2:12" ht="27" customHeight="1" x14ac:dyDescent="0.25">
      <c r="B134" s="1" t="s">
        <v>286</v>
      </c>
      <c r="C134" s="2" t="s">
        <v>13</v>
      </c>
      <c r="D134" s="1" t="s">
        <v>48</v>
      </c>
      <c r="E134" s="3" t="s">
        <v>271</v>
      </c>
      <c r="F134" s="4">
        <f t="shared" ref="F134:F140" si="92">H134/1.25</f>
        <v>377.6</v>
      </c>
      <c r="G134" s="4">
        <f t="shared" si="90"/>
        <v>94.399999999999977</v>
      </c>
      <c r="H134" s="4">
        <v>472</v>
      </c>
      <c r="I134" s="5" t="s">
        <v>287</v>
      </c>
      <c r="J134" s="4">
        <f t="shared" si="91"/>
        <v>472</v>
      </c>
      <c r="K134" s="2"/>
      <c r="L134" s="2" t="s">
        <v>232</v>
      </c>
    </row>
    <row r="135" spans="2:12" ht="27" customHeight="1" x14ac:dyDescent="0.25">
      <c r="B135" s="1" t="s">
        <v>288</v>
      </c>
      <c r="C135" s="2" t="s">
        <v>19</v>
      </c>
      <c r="D135" s="1" t="s">
        <v>241</v>
      </c>
      <c r="E135" s="3" t="s">
        <v>287</v>
      </c>
      <c r="F135" s="4">
        <f t="shared" si="92"/>
        <v>186.024</v>
      </c>
      <c r="G135" s="4">
        <f t="shared" si="90"/>
        <v>46.506</v>
      </c>
      <c r="H135" s="4">
        <v>232.53</v>
      </c>
      <c r="I135" s="5" t="s">
        <v>287</v>
      </c>
      <c r="J135" s="4">
        <f t="shared" si="91"/>
        <v>232.53</v>
      </c>
      <c r="K135" s="2"/>
      <c r="L135" s="2" t="s">
        <v>289</v>
      </c>
    </row>
    <row r="136" spans="2:12" ht="27" customHeight="1" x14ac:dyDescent="0.25">
      <c r="B136" s="3" t="s">
        <v>291</v>
      </c>
      <c r="C136" s="7" t="s">
        <v>13</v>
      </c>
      <c r="D136" s="1" t="s">
        <v>162</v>
      </c>
      <c r="E136" s="3" t="s">
        <v>231</v>
      </c>
      <c r="F136" s="4">
        <f t="shared" ref="F136" si="93">H136/1.25</f>
        <v>624</v>
      </c>
      <c r="G136" s="4">
        <f t="shared" ref="G136" si="94">H136-F136</f>
        <v>156</v>
      </c>
      <c r="H136" s="4">
        <v>780</v>
      </c>
      <c r="I136" s="5" t="s">
        <v>232</v>
      </c>
      <c r="J136" s="4">
        <f t="shared" ref="J136" si="95">H136</f>
        <v>780</v>
      </c>
      <c r="K136" s="2"/>
      <c r="L136" s="2" t="s">
        <v>232</v>
      </c>
    </row>
    <row r="137" spans="2:12" ht="27" customHeight="1" x14ac:dyDescent="0.25">
      <c r="B137" s="3" t="s">
        <v>290</v>
      </c>
      <c r="C137" s="7" t="s">
        <v>13</v>
      </c>
      <c r="D137" s="1" t="s">
        <v>162</v>
      </c>
      <c r="E137" s="3" t="s">
        <v>260</v>
      </c>
      <c r="F137" s="4">
        <f t="shared" si="92"/>
        <v>376</v>
      </c>
      <c r="G137" s="4">
        <f t="shared" si="90"/>
        <v>94</v>
      </c>
      <c r="H137" s="4">
        <v>470</v>
      </c>
      <c r="I137" s="5" t="s">
        <v>232</v>
      </c>
      <c r="J137" s="4">
        <f t="shared" si="91"/>
        <v>470</v>
      </c>
      <c r="K137" s="2"/>
      <c r="L137" s="2" t="s">
        <v>232</v>
      </c>
    </row>
    <row r="138" spans="2:12" ht="27" customHeight="1" x14ac:dyDescent="0.25">
      <c r="B138" s="3" t="s">
        <v>292</v>
      </c>
      <c r="C138" s="7" t="s">
        <v>13</v>
      </c>
      <c r="D138" s="1" t="s">
        <v>162</v>
      </c>
      <c r="E138" s="3" t="s">
        <v>282</v>
      </c>
      <c r="F138" s="4">
        <f t="shared" ref="F138" si="96">H138/1.25</f>
        <v>812.6</v>
      </c>
      <c r="G138" s="4">
        <f t="shared" ref="G138" si="97">H138-F138</f>
        <v>203.14999999999998</v>
      </c>
      <c r="H138" s="4">
        <v>1015.75</v>
      </c>
      <c r="I138" s="5" t="s">
        <v>232</v>
      </c>
      <c r="J138" s="4">
        <f t="shared" ref="J138" si="98">H138</f>
        <v>1015.75</v>
      </c>
      <c r="K138" s="2"/>
      <c r="L138" s="2" t="s">
        <v>232</v>
      </c>
    </row>
    <row r="139" spans="2:12" ht="27" customHeight="1" x14ac:dyDescent="0.25">
      <c r="B139" s="3" t="s">
        <v>165</v>
      </c>
      <c r="C139" s="2" t="s">
        <v>16</v>
      </c>
      <c r="D139" s="1" t="s">
        <v>63</v>
      </c>
      <c r="E139" s="3" t="s">
        <v>231</v>
      </c>
      <c r="F139" s="4">
        <f>H139/1.13</f>
        <v>7516.0000000000009</v>
      </c>
      <c r="G139" s="4">
        <f t="shared" si="90"/>
        <v>977.07999999999902</v>
      </c>
      <c r="H139" s="4">
        <v>8493.08</v>
      </c>
      <c r="I139" s="5" t="s">
        <v>232</v>
      </c>
      <c r="J139" s="4">
        <f t="shared" si="91"/>
        <v>8493.08</v>
      </c>
      <c r="K139" s="2"/>
      <c r="L139" s="2" t="s">
        <v>232</v>
      </c>
    </row>
    <row r="140" spans="2:12" ht="27" customHeight="1" x14ac:dyDescent="0.25">
      <c r="B140" s="1" t="s">
        <v>295</v>
      </c>
      <c r="C140" s="2" t="s">
        <v>50</v>
      </c>
      <c r="D140" s="1" t="s">
        <v>171</v>
      </c>
      <c r="E140" s="3" t="s">
        <v>231</v>
      </c>
      <c r="F140" s="4">
        <f t="shared" si="92"/>
        <v>1270.24</v>
      </c>
      <c r="G140" s="4">
        <f t="shared" si="90"/>
        <v>317.55999999999995</v>
      </c>
      <c r="H140" s="4">
        <v>1587.8</v>
      </c>
      <c r="I140" s="5" t="s">
        <v>232</v>
      </c>
      <c r="J140" s="4">
        <f t="shared" si="91"/>
        <v>1587.8</v>
      </c>
      <c r="K140" s="2"/>
      <c r="L140" s="2" t="s">
        <v>232</v>
      </c>
    </row>
    <row r="141" spans="2:12" ht="27" customHeight="1" x14ac:dyDescent="0.25">
      <c r="B141" s="1" t="s">
        <v>296</v>
      </c>
      <c r="C141" s="2" t="s">
        <v>23</v>
      </c>
      <c r="D141" s="1" t="s">
        <v>297</v>
      </c>
      <c r="E141" s="3" t="s">
        <v>232</v>
      </c>
      <c r="F141" s="4">
        <v>118.48</v>
      </c>
      <c r="G141" s="4">
        <f t="shared" ref="G141:G151" si="99">H141-F141</f>
        <v>11.519999999999996</v>
      </c>
      <c r="H141" s="4">
        <v>130</v>
      </c>
      <c r="I141" s="5" t="s">
        <v>232</v>
      </c>
      <c r="J141" s="4">
        <f t="shared" ref="J141:J145" si="100">H141</f>
        <v>130</v>
      </c>
      <c r="K141" s="2"/>
      <c r="L141" s="2" t="s">
        <v>232</v>
      </c>
    </row>
    <row r="142" spans="2:12" ht="27" customHeight="1" x14ac:dyDescent="0.25">
      <c r="B142" s="3" t="s">
        <v>165</v>
      </c>
      <c r="C142" s="2" t="s">
        <v>18</v>
      </c>
      <c r="D142" s="1" t="s">
        <v>61</v>
      </c>
      <c r="E142" s="3" t="s">
        <v>231</v>
      </c>
      <c r="F142" s="4">
        <f>H142/1.13</f>
        <v>2461.9734513274338</v>
      </c>
      <c r="G142" s="4">
        <f t="shared" si="99"/>
        <v>320.05654867256635</v>
      </c>
      <c r="H142" s="4">
        <v>2782.03</v>
      </c>
      <c r="I142" s="5" t="s">
        <v>232</v>
      </c>
      <c r="J142" s="4">
        <f t="shared" si="100"/>
        <v>2782.03</v>
      </c>
      <c r="K142" s="2"/>
      <c r="L142" s="2" t="s">
        <v>232</v>
      </c>
    </row>
    <row r="143" spans="2:12" ht="27" customHeight="1" x14ac:dyDescent="0.25">
      <c r="B143" s="1" t="s">
        <v>298</v>
      </c>
      <c r="C143" s="2" t="s">
        <v>9</v>
      </c>
      <c r="D143" s="1" t="s">
        <v>281</v>
      </c>
      <c r="E143" s="3" t="s">
        <v>299</v>
      </c>
      <c r="F143" s="4">
        <v>660</v>
      </c>
      <c r="G143" s="4">
        <f t="shared" si="99"/>
        <v>0</v>
      </c>
      <c r="H143" s="4">
        <v>660</v>
      </c>
      <c r="I143" s="5" t="s">
        <v>232</v>
      </c>
      <c r="J143" s="4">
        <f t="shared" si="100"/>
        <v>660</v>
      </c>
      <c r="K143" s="2"/>
      <c r="L143" s="2" t="s">
        <v>232</v>
      </c>
    </row>
    <row r="144" spans="2:12" ht="27" customHeight="1" x14ac:dyDescent="0.25">
      <c r="B144" s="3" t="s">
        <v>156</v>
      </c>
      <c r="C144" s="2" t="s">
        <v>71</v>
      </c>
      <c r="D144" s="1" t="s">
        <v>72</v>
      </c>
      <c r="E144" s="3" t="s">
        <v>231</v>
      </c>
      <c r="F144" s="4">
        <v>3937.5</v>
      </c>
      <c r="G144" s="4">
        <f t="shared" si="99"/>
        <v>511.88000000000011</v>
      </c>
      <c r="H144" s="4">
        <v>4449.38</v>
      </c>
      <c r="I144" s="5" t="s">
        <v>300</v>
      </c>
      <c r="J144" s="4">
        <f t="shared" si="100"/>
        <v>4449.38</v>
      </c>
      <c r="K144" s="2"/>
      <c r="L144" s="2" t="s">
        <v>301</v>
      </c>
    </row>
    <row r="145" spans="2:12" ht="27" customHeight="1" x14ac:dyDescent="0.25">
      <c r="B145" s="3" t="s">
        <v>259</v>
      </c>
      <c r="C145" s="2" t="s">
        <v>12</v>
      </c>
      <c r="D145" s="1" t="s">
        <v>77</v>
      </c>
      <c r="E145" s="3" t="s">
        <v>258</v>
      </c>
      <c r="F145" s="4">
        <v>8028.73</v>
      </c>
      <c r="G145" s="4">
        <f t="shared" si="99"/>
        <v>1595.630000000001</v>
      </c>
      <c r="H145" s="4">
        <v>9624.36</v>
      </c>
      <c r="I145" s="5" t="s">
        <v>232</v>
      </c>
      <c r="J145" s="4">
        <f t="shared" si="100"/>
        <v>9624.36</v>
      </c>
      <c r="K145" s="2"/>
      <c r="L145" s="2" t="s">
        <v>232</v>
      </c>
    </row>
    <row r="146" spans="2:12" ht="27" customHeight="1" x14ac:dyDescent="0.25">
      <c r="B146" s="3" t="s">
        <v>259</v>
      </c>
      <c r="C146" s="2" t="s">
        <v>13</v>
      </c>
      <c r="D146" s="1" t="s">
        <v>77</v>
      </c>
      <c r="E146" s="3" t="s">
        <v>258</v>
      </c>
      <c r="F146" s="4">
        <f t="shared" ref="F146:F148" si="101">H146/1.25</f>
        <v>246.24</v>
      </c>
      <c r="G146" s="4">
        <f t="shared" si="99"/>
        <v>61.56</v>
      </c>
      <c r="H146" s="4">
        <v>307.8</v>
      </c>
      <c r="I146" s="5" t="s">
        <v>232</v>
      </c>
      <c r="J146" s="4">
        <f t="shared" ref="J146:J148" si="102">H146</f>
        <v>307.8</v>
      </c>
      <c r="K146" s="2"/>
      <c r="L146" s="2" t="s">
        <v>232</v>
      </c>
    </row>
    <row r="147" spans="2:12" ht="27" customHeight="1" x14ac:dyDescent="0.25">
      <c r="B147" s="3" t="s">
        <v>259</v>
      </c>
      <c r="C147" s="2" t="s">
        <v>14</v>
      </c>
      <c r="D147" s="1" t="s">
        <v>77</v>
      </c>
      <c r="E147" s="3" t="s">
        <v>258</v>
      </c>
      <c r="F147" s="4">
        <f t="shared" si="101"/>
        <v>304.64</v>
      </c>
      <c r="G147" s="4">
        <f t="shared" si="99"/>
        <v>76.160000000000025</v>
      </c>
      <c r="H147" s="4">
        <v>380.8</v>
      </c>
      <c r="I147" s="5" t="s">
        <v>232</v>
      </c>
      <c r="J147" s="4">
        <f t="shared" si="102"/>
        <v>380.8</v>
      </c>
      <c r="K147" s="2"/>
      <c r="L147" s="2" t="s">
        <v>232</v>
      </c>
    </row>
    <row r="148" spans="2:12" ht="27" customHeight="1" x14ac:dyDescent="0.25">
      <c r="B148" s="3" t="s">
        <v>259</v>
      </c>
      <c r="C148" s="2" t="s">
        <v>73</v>
      </c>
      <c r="D148" s="1" t="s">
        <v>77</v>
      </c>
      <c r="E148" s="3" t="s">
        <v>258</v>
      </c>
      <c r="F148" s="4">
        <f t="shared" si="101"/>
        <v>139.19999999999999</v>
      </c>
      <c r="G148" s="4">
        <f t="shared" si="99"/>
        <v>34.800000000000011</v>
      </c>
      <c r="H148" s="4">
        <v>174</v>
      </c>
      <c r="I148" s="5" t="s">
        <v>232</v>
      </c>
      <c r="J148" s="4">
        <f t="shared" si="102"/>
        <v>174</v>
      </c>
      <c r="K148" s="2"/>
      <c r="L148" s="2" t="s">
        <v>232</v>
      </c>
    </row>
    <row r="149" spans="2:12" ht="27" customHeight="1" x14ac:dyDescent="0.25">
      <c r="B149" s="3" t="s">
        <v>302</v>
      </c>
      <c r="C149" s="9" t="s">
        <v>62</v>
      </c>
      <c r="D149" s="1" t="s">
        <v>77</v>
      </c>
      <c r="E149" s="3" t="s">
        <v>231</v>
      </c>
      <c r="F149" s="4">
        <v>3514.73</v>
      </c>
      <c r="G149" s="4">
        <f t="shared" si="99"/>
        <v>720.73</v>
      </c>
      <c r="H149" s="4">
        <v>4235.46</v>
      </c>
      <c r="I149" s="5" t="s">
        <v>232</v>
      </c>
      <c r="J149" s="4">
        <f t="shared" ref="J149" si="103">H149</f>
        <v>4235.46</v>
      </c>
      <c r="K149" s="2"/>
      <c r="L149" s="2" t="s">
        <v>232</v>
      </c>
    </row>
    <row r="150" spans="2:12" ht="27" customHeight="1" x14ac:dyDescent="0.25">
      <c r="B150" s="1" t="s">
        <v>64</v>
      </c>
      <c r="C150" s="2" t="s">
        <v>65</v>
      </c>
      <c r="D150" s="1" t="s">
        <v>66</v>
      </c>
      <c r="E150" s="8" t="s">
        <v>231</v>
      </c>
      <c r="F150" s="4">
        <f t="shared" ref="F150" si="104">H150/1.25</f>
        <v>11459.407999999999</v>
      </c>
      <c r="G150" s="4">
        <f t="shared" si="99"/>
        <v>2864.8520000000008</v>
      </c>
      <c r="H150" s="4">
        <v>14324.26</v>
      </c>
      <c r="I150" s="5" t="s">
        <v>232</v>
      </c>
      <c r="J150" s="4">
        <f t="shared" ref="J150:J151" si="105">H150</f>
        <v>14324.26</v>
      </c>
      <c r="K150" s="2"/>
      <c r="L150" s="2" t="s">
        <v>232</v>
      </c>
    </row>
    <row r="151" spans="2:12" ht="27" customHeight="1" x14ac:dyDescent="0.25">
      <c r="B151" s="1" t="s">
        <v>69</v>
      </c>
      <c r="C151" s="2" t="s">
        <v>5</v>
      </c>
      <c r="D151" s="1" t="s">
        <v>70</v>
      </c>
      <c r="E151" s="8" t="s">
        <v>231</v>
      </c>
      <c r="F151" s="4">
        <f>H151/1.13</f>
        <v>13580.274336283186</v>
      </c>
      <c r="G151" s="4">
        <f t="shared" si="99"/>
        <v>1765.435663716813</v>
      </c>
      <c r="H151" s="4">
        <v>15345.71</v>
      </c>
      <c r="I151" s="5" t="s">
        <v>232</v>
      </c>
      <c r="J151" s="4">
        <f t="shared" si="105"/>
        <v>15345.71</v>
      </c>
      <c r="K151" s="2"/>
      <c r="L151" s="2" t="s">
        <v>232</v>
      </c>
    </row>
    <row r="152" spans="2:12" ht="27" customHeight="1" x14ac:dyDescent="0.25">
      <c r="B152" s="3" t="s">
        <v>317</v>
      </c>
      <c r="C152" s="2" t="s">
        <v>180</v>
      </c>
      <c r="D152" s="1" t="s">
        <v>48</v>
      </c>
      <c r="E152" s="8" t="s">
        <v>247</v>
      </c>
      <c r="F152" s="4">
        <v>4055.04</v>
      </c>
      <c r="G152" s="4">
        <v>818.4</v>
      </c>
      <c r="H152" s="4">
        <v>4257.79</v>
      </c>
      <c r="I152" s="5" t="s">
        <v>232</v>
      </c>
      <c r="J152" s="4">
        <f>H152</f>
        <v>4257.79</v>
      </c>
      <c r="K152" s="2"/>
      <c r="L152" s="2" t="s">
        <v>232</v>
      </c>
    </row>
    <row r="153" spans="2:12" ht="27" customHeight="1" x14ac:dyDescent="0.25">
      <c r="B153" s="1" t="s">
        <v>320</v>
      </c>
      <c r="C153" s="2" t="s">
        <v>321</v>
      </c>
      <c r="D153" s="1" t="s">
        <v>322</v>
      </c>
      <c r="E153" s="3" t="s">
        <v>323</v>
      </c>
      <c r="F153" s="4">
        <f>H153/1.25</f>
        <v>1432.8</v>
      </c>
      <c r="G153" s="4">
        <f>H153-F153</f>
        <v>358.20000000000005</v>
      </c>
      <c r="H153" s="4">
        <v>1791</v>
      </c>
      <c r="I153" s="5" t="s">
        <v>323</v>
      </c>
      <c r="J153" s="4">
        <f>H153</f>
        <v>1791</v>
      </c>
      <c r="K153" s="2"/>
      <c r="L153" s="2" t="s">
        <v>232</v>
      </c>
    </row>
    <row r="154" spans="2:12" ht="27" customHeight="1" x14ac:dyDescent="0.25">
      <c r="B154" s="3" t="s">
        <v>67</v>
      </c>
      <c r="C154" s="2" t="s">
        <v>11</v>
      </c>
      <c r="D154" s="1" t="s">
        <v>68</v>
      </c>
      <c r="E154" s="3" t="s">
        <v>231</v>
      </c>
      <c r="F154" s="4">
        <f t="shared" ref="F154:F156" si="106">H154/1.25</f>
        <v>460.16800000000001</v>
      </c>
      <c r="G154" s="4">
        <f t="shared" ref="G154:G156" si="107">H154-F154</f>
        <v>115.04200000000003</v>
      </c>
      <c r="H154" s="4">
        <v>575.21</v>
      </c>
      <c r="I154" s="5" t="s">
        <v>232</v>
      </c>
      <c r="J154" s="4">
        <f t="shared" ref="J154" si="108">H154</f>
        <v>575.21</v>
      </c>
      <c r="K154" s="2"/>
      <c r="L154" s="2" t="s">
        <v>232</v>
      </c>
    </row>
    <row r="155" spans="2:12" ht="27" customHeight="1" x14ac:dyDescent="0.25">
      <c r="B155" s="3" t="s">
        <v>67</v>
      </c>
      <c r="C155" s="2" t="s">
        <v>7</v>
      </c>
      <c r="D155" s="1" t="s">
        <v>68</v>
      </c>
      <c r="E155" s="3" t="s">
        <v>231</v>
      </c>
      <c r="F155" s="4">
        <f t="shared" si="106"/>
        <v>36</v>
      </c>
      <c r="G155" s="4">
        <f t="shared" si="107"/>
        <v>9</v>
      </c>
      <c r="H155" s="4">
        <v>45</v>
      </c>
      <c r="I155" s="5" t="s">
        <v>232</v>
      </c>
      <c r="J155" s="4">
        <f>H155</f>
        <v>45</v>
      </c>
      <c r="K155" s="2"/>
      <c r="L155" s="2" t="s">
        <v>232</v>
      </c>
    </row>
    <row r="156" spans="2:12" ht="27" customHeight="1" x14ac:dyDescent="0.25">
      <c r="B156" s="3" t="s">
        <v>193</v>
      </c>
      <c r="C156" s="9" t="s">
        <v>200</v>
      </c>
      <c r="D156" s="1" t="s">
        <v>194</v>
      </c>
      <c r="E156" s="3" t="s">
        <v>231</v>
      </c>
      <c r="F156" s="4">
        <f t="shared" si="106"/>
        <v>451.50400000000002</v>
      </c>
      <c r="G156" s="4">
        <f t="shared" si="107"/>
        <v>112.87599999999998</v>
      </c>
      <c r="H156" s="4">
        <v>564.38</v>
      </c>
      <c r="I156" s="5" t="s">
        <v>232</v>
      </c>
      <c r="J156" s="4">
        <f t="shared" ref="J156" si="109">H156</f>
        <v>564.38</v>
      </c>
      <c r="K156" s="2"/>
      <c r="L156" s="2" t="s">
        <v>232</v>
      </c>
    </row>
    <row r="157" spans="2:12" ht="27" customHeight="1" x14ac:dyDescent="0.25">
      <c r="B157" s="1" t="s">
        <v>293</v>
      </c>
      <c r="C157" s="2" t="s">
        <v>73</v>
      </c>
      <c r="D157" s="1" t="s">
        <v>294</v>
      </c>
      <c r="E157" s="3" t="s">
        <v>232</v>
      </c>
      <c r="F157" s="4">
        <v>467.68</v>
      </c>
      <c r="G157" s="4">
        <f>H157-F157</f>
        <v>23.379999999999995</v>
      </c>
      <c r="H157" s="4">
        <v>491.06</v>
      </c>
      <c r="I157" s="5" t="s">
        <v>232</v>
      </c>
      <c r="J157" s="4">
        <f>H157</f>
        <v>491.06</v>
      </c>
      <c r="K157" s="2"/>
      <c r="L157" s="2" t="s">
        <v>305</v>
      </c>
    </row>
    <row r="158" spans="2:12" ht="27" customHeight="1" x14ac:dyDescent="0.25">
      <c r="B158" s="1" t="s">
        <v>303</v>
      </c>
      <c r="C158" s="2" t="s">
        <v>93</v>
      </c>
      <c r="D158" s="1" t="s">
        <v>51</v>
      </c>
      <c r="E158" s="3" t="s">
        <v>232</v>
      </c>
      <c r="F158" s="4">
        <f t="shared" ref="F158:F169" si="110">H158/1.25</f>
        <v>873.90400000000011</v>
      </c>
      <c r="G158" s="4">
        <f t="shared" ref="G158:G171" si="111">H158-F158</f>
        <v>218.476</v>
      </c>
      <c r="H158" s="4">
        <v>1092.3800000000001</v>
      </c>
      <c r="I158" s="5" t="s">
        <v>304</v>
      </c>
      <c r="J158" s="4">
        <f t="shared" ref="J158:J171" si="112">H158</f>
        <v>1092.3800000000001</v>
      </c>
      <c r="K158" s="2"/>
      <c r="L158" s="2" t="s">
        <v>305</v>
      </c>
    </row>
    <row r="159" spans="2:12" ht="27" customHeight="1" x14ac:dyDescent="0.25">
      <c r="B159" s="1" t="s">
        <v>306</v>
      </c>
      <c r="C159" s="2" t="s">
        <v>23</v>
      </c>
      <c r="D159" s="1" t="s">
        <v>307</v>
      </c>
      <c r="E159" s="3" t="s">
        <v>308</v>
      </c>
      <c r="F159" s="4">
        <v>379.84</v>
      </c>
      <c r="G159" s="4">
        <f t="shared" si="111"/>
        <v>18.960000000000036</v>
      </c>
      <c r="H159" s="4">
        <v>398.8</v>
      </c>
      <c r="I159" s="5" t="s">
        <v>304</v>
      </c>
      <c r="J159" s="4">
        <f t="shared" si="112"/>
        <v>398.8</v>
      </c>
      <c r="K159" s="2"/>
      <c r="L159" s="2" t="s">
        <v>305</v>
      </c>
    </row>
    <row r="160" spans="2:12" ht="27" customHeight="1" x14ac:dyDescent="0.25">
      <c r="B160" s="1" t="s">
        <v>52</v>
      </c>
      <c r="C160" s="2" t="s">
        <v>53</v>
      </c>
      <c r="D160" s="1" t="s">
        <v>54</v>
      </c>
      <c r="E160" s="3" t="s">
        <v>309</v>
      </c>
      <c r="F160" s="4">
        <f t="shared" ref="F160" si="113">H160/1.25</f>
        <v>800</v>
      </c>
      <c r="G160" s="4">
        <f t="shared" si="111"/>
        <v>200</v>
      </c>
      <c r="H160" s="4">
        <v>1000</v>
      </c>
      <c r="I160" s="5" t="s">
        <v>310</v>
      </c>
      <c r="J160" s="4">
        <f t="shared" si="112"/>
        <v>1000</v>
      </c>
      <c r="K160" s="2"/>
      <c r="L160" s="2" t="s">
        <v>305</v>
      </c>
    </row>
    <row r="161" spans="2:12" ht="27" customHeight="1" x14ac:dyDescent="0.25">
      <c r="B161" s="1" t="s">
        <v>311</v>
      </c>
      <c r="C161" s="2" t="s">
        <v>93</v>
      </c>
      <c r="D161" s="1" t="s">
        <v>51</v>
      </c>
      <c r="E161" s="3" t="s">
        <v>310</v>
      </c>
      <c r="F161" s="4">
        <f t="shared" si="110"/>
        <v>260.70400000000001</v>
      </c>
      <c r="G161" s="4">
        <f t="shared" si="111"/>
        <v>65.175999999999988</v>
      </c>
      <c r="H161" s="4">
        <v>325.88</v>
      </c>
      <c r="I161" s="5" t="s">
        <v>310</v>
      </c>
      <c r="J161" s="4">
        <f t="shared" si="112"/>
        <v>325.88</v>
      </c>
      <c r="K161" s="2"/>
      <c r="L161" s="2" t="s">
        <v>305</v>
      </c>
    </row>
    <row r="162" spans="2:12" ht="27" customHeight="1" x14ac:dyDescent="0.25">
      <c r="B162" s="1" t="s">
        <v>312</v>
      </c>
      <c r="C162" s="2" t="s">
        <v>93</v>
      </c>
      <c r="D162" s="1" t="s">
        <v>47</v>
      </c>
      <c r="E162" s="3" t="s">
        <v>310</v>
      </c>
      <c r="F162" s="4">
        <f t="shared" si="110"/>
        <v>42</v>
      </c>
      <c r="G162" s="4">
        <f t="shared" si="111"/>
        <v>10.5</v>
      </c>
      <c r="H162" s="4">
        <v>52.5</v>
      </c>
      <c r="I162" s="5" t="s">
        <v>313</v>
      </c>
      <c r="J162" s="4">
        <f t="shared" si="112"/>
        <v>52.5</v>
      </c>
      <c r="K162" s="2"/>
      <c r="L162" s="2" t="s">
        <v>305</v>
      </c>
    </row>
    <row r="163" spans="2:12" ht="27" customHeight="1" x14ac:dyDescent="0.25">
      <c r="B163" s="1" t="s">
        <v>312</v>
      </c>
      <c r="C163" s="2" t="s">
        <v>314</v>
      </c>
      <c r="D163" s="1" t="s">
        <v>47</v>
      </c>
      <c r="E163" s="3" t="s">
        <v>310</v>
      </c>
      <c r="F163" s="4">
        <f t="shared" si="110"/>
        <v>180</v>
      </c>
      <c r="G163" s="4">
        <f t="shared" si="111"/>
        <v>45</v>
      </c>
      <c r="H163" s="4">
        <v>225</v>
      </c>
      <c r="I163" s="5" t="s">
        <v>313</v>
      </c>
      <c r="J163" s="4">
        <f t="shared" si="112"/>
        <v>225</v>
      </c>
      <c r="K163" s="2"/>
      <c r="L163" s="2" t="s">
        <v>305</v>
      </c>
    </row>
    <row r="164" spans="2:12" ht="27" customHeight="1" x14ac:dyDescent="0.25">
      <c r="B164" s="1" t="s">
        <v>315</v>
      </c>
      <c r="C164" s="2" t="s">
        <v>73</v>
      </c>
      <c r="D164" s="1" t="s">
        <v>294</v>
      </c>
      <c r="E164" s="3" t="s">
        <v>313</v>
      </c>
      <c r="F164" s="4">
        <v>457.46</v>
      </c>
      <c r="G164" s="4">
        <f t="shared" si="111"/>
        <v>22.870000000000005</v>
      </c>
      <c r="H164" s="4">
        <v>480.33</v>
      </c>
      <c r="I164" s="5" t="s">
        <v>316</v>
      </c>
      <c r="J164" s="4">
        <f t="shared" si="112"/>
        <v>480.33</v>
      </c>
      <c r="K164" s="2"/>
      <c r="L164" s="2" t="s">
        <v>305</v>
      </c>
    </row>
    <row r="165" spans="2:12" ht="27" customHeight="1" x14ac:dyDescent="0.25">
      <c r="B165" s="8" t="s">
        <v>318</v>
      </c>
      <c r="C165" s="2" t="s">
        <v>14</v>
      </c>
      <c r="D165" s="1" t="s">
        <v>74</v>
      </c>
      <c r="E165" s="8" t="s">
        <v>304</v>
      </c>
      <c r="F165" s="4">
        <f t="shared" ref="F165" si="114">H165/1.25</f>
        <v>1758.72</v>
      </c>
      <c r="G165" s="4">
        <f t="shared" si="111"/>
        <v>439.68000000000006</v>
      </c>
      <c r="H165" s="4">
        <v>2198.4</v>
      </c>
      <c r="I165" s="5" t="s">
        <v>313</v>
      </c>
      <c r="J165" s="4">
        <f t="shared" si="112"/>
        <v>2198.4</v>
      </c>
      <c r="K165" s="2"/>
      <c r="L165" s="2" t="s">
        <v>305</v>
      </c>
    </row>
    <row r="166" spans="2:12" ht="27" customHeight="1" x14ac:dyDescent="0.25">
      <c r="B166" s="8" t="s">
        <v>318</v>
      </c>
      <c r="C166" s="2" t="s">
        <v>73</v>
      </c>
      <c r="D166" s="1" t="s">
        <v>74</v>
      </c>
      <c r="E166" s="8" t="s">
        <v>304</v>
      </c>
      <c r="F166" s="4">
        <f t="shared" ref="F166" si="115">H166/1.25</f>
        <v>75.599999999999994</v>
      </c>
      <c r="G166" s="4">
        <f t="shared" ref="G166" si="116">H166-F166</f>
        <v>18.900000000000006</v>
      </c>
      <c r="H166" s="4">
        <v>94.5</v>
      </c>
      <c r="I166" s="5" t="s">
        <v>324</v>
      </c>
      <c r="J166" s="4">
        <f t="shared" ref="J166" si="117">H166</f>
        <v>94.5</v>
      </c>
      <c r="K166" s="2"/>
      <c r="L166" s="2" t="s">
        <v>305</v>
      </c>
    </row>
    <row r="167" spans="2:12" ht="27" customHeight="1" x14ac:dyDescent="0.25">
      <c r="B167" s="1" t="s">
        <v>319</v>
      </c>
      <c r="C167" s="2" t="s">
        <v>10</v>
      </c>
      <c r="D167" s="1" t="s">
        <v>270</v>
      </c>
      <c r="E167" s="3" t="s">
        <v>313</v>
      </c>
      <c r="F167" s="4">
        <v>160</v>
      </c>
      <c r="G167" s="4">
        <f t="shared" si="111"/>
        <v>0</v>
      </c>
      <c r="H167" s="4">
        <v>160</v>
      </c>
      <c r="I167" s="5" t="s">
        <v>313</v>
      </c>
      <c r="J167" s="4">
        <f t="shared" si="112"/>
        <v>160</v>
      </c>
      <c r="K167" s="2"/>
      <c r="L167" s="2" t="s">
        <v>305</v>
      </c>
    </row>
    <row r="168" spans="2:12" ht="27" customHeight="1" x14ac:dyDescent="0.25">
      <c r="B168" s="1" t="s">
        <v>55</v>
      </c>
      <c r="C168" s="2" t="s">
        <v>8</v>
      </c>
      <c r="D168" s="1" t="s">
        <v>56</v>
      </c>
      <c r="E168" s="3" t="s">
        <v>309</v>
      </c>
      <c r="F168" s="4">
        <f t="shared" ref="F168" si="118">H168/1.25</f>
        <v>600</v>
      </c>
      <c r="G168" s="4">
        <f t="shared" si="111"/>
        <v>150</v>
      </c>
      <c r="H168" s="4">
        <v>750</v>
      </c>
      <c r="I168" s="5" t="s">
        <v>285</v>
      </c>
      <c r="J168" s="4">
        <f t="shared" si="112"/>
        <v>750</v>
      </c>
      <c r="K168" s="2"/>
      <c r="L168" s="2" t="s">
        <v>305</v>
      </c>
    </row>
    <row r="169" spans="2:12" ht="27" customHeight="1" x14ac:dyDescent="0.25">
      <c r="B169" s="1" t="s">
        <v>325</v>
      </c>
      <c r="C169" s="9" t="s">
        <v>58</v>
      </c>
      <c r="D169" s="1" t="s">
        <v>76</v>
      </c>
      <c r="E169" s="3" t="s">
        <v>310</v>
      </c>
      <c r="F169" s="4">
        <f t="shared" si="110"/>
        <v>669.48</v>
      </c>
      <c r="G169" s="4">
        <f t="shared" si="111"/>
        <v>167.37</v>
      </c>
      <c r="H169" s="4">
        <v>836.85</v>
      </c>
      <c r="I169" s="5" t="s">
        <v>313</v>
      </c>
      <c r="J169" s="4">
        <f t="shared" si="112"/>
        <v>836.85</v>
      </c>
      <c r="K169" s="2"/>
      <c r="L169" s="2" t="s">
        <v>305</v>
      </c>
    </row>
    <row r="170" spans="2:12" ht="27" customHeight="1" x14ac:dyDescent="0.25">
      <c r="B170" s="1" t="s">
        <v>325</v>
      </c>
      <c r="C170" s="9" t="s">
        <v>57</v>
      </c>
      <c r="D170" s="1" t="s">
        <v>76</v>
      </c>
      <c r="E170" s="3" t="s">
        <v>310</v>
      </c>
      <c r="F170" s="4">
        <v>1392</v>
      </c>
      <c r="G170" s="4">
        <f t="shared" si="111"/>
        <v>305.02</v>
      </c>
      <c r="H170" s="4">
        <v>1697.02</v>
      </c>
      <c r="I170" s="5" t="s">
        <v>313</v>
      </c>
      <c r="J170" s="4">
        <f t="shared" si="112"/>
        <v>1697.02</v>
      </c>
      <c r="K170" s="2"/>
      <c r="L170" s="2" t="s">
        <v>305</v>
      </c>
    </row>
    <row r="171" spans="2:12" ht="27" customHeight="1" x14ac:dyDescent="0.25">
      <c r="B171" s="1" t="s">
        <v>326</v>
      </c>
      <c r="C171" s="2" t="s">
        <v>10</v>
      </c>
      <c r="D171" s="1" t="s">
        <v>327</v>
      </c>
      <c r="E171" s="3" t="s">
        <v>328</v>
      </c>
      <c r="F171" s="4">
        <v>236.28</v>
      </c>
      <c r="G171" s="4">
        <f t="shared" si="111"/>
        <v>30.72</v>
      </c>
      <c r="H171" s="4">
        <v>267</v>
      </c>
      <c r="I171" s="5" t="s">
        <v>328</v>
      </c>
      <c r="J171" s="4">
        <f t="shared" si="112"/>
        <v>267</v>
      </c>
      <c r="K171" s="2"/>
      <c r="L171" s="2" t="s">
        <v>305</v>
      </c>
    </row>
    <row r="172" spans="2:12" ht="27" customHeight="1" x14ac:dyDescent="0.25">
      <c r="B172" s="1" t="s">
        <v>329</v>
      </c>
      <c r="C172" s="2" t="s">
        <v>330</v>
      </c>
      <c r="D172" s="1" t="s">
        <v>331</v>
      </c>
      <c r="E172" s="3" t="s">
        <v>245</v>
      </c>
      <c r="F172" s="4">
        <f t="shared" ref="F172:F175" si="119">H172/1.25</f>
        <v>370</v>
      </c>
      <c r="G172" s="4">
        <f t="shared" ref="G172:G176" si="120">H172-F172</f>
        <v>92.5</v>
      </c>
      <c r="H172" s="4">
        <v>462.5</v>
      </c>
      <c r="I172" s="5" t="s">
        <v>324</v>
      </c>
      <c r="J172" s="4">
        <f t="shared" ref="J172:J176" si="121">H172</f>
        <v>462.5</v>
      </c>
      <c r="K172" s="2"/>
      <c r="L172" s="2" t="s">
        <v>305</v>
      </c>
    </row>
    <row r="173" spans="2:12" ht="27" customHeight="1" x14ac:dyDescent="0.25">
      <c r="B173" s="1" t="s">
        <v>332</v>
      </c>
      <c r="C173" s="2" t="s">
        <v>13</v>
      </c>
      <c r="D173" s="1" t="s">
        <v>48</v>
      </c>
      <c r="E173" s="3" t="s">
        <v>310</v>
      </c>
      <c r="F173" s="4">
        <f t="shared" si="119"/>
        <v>152</v>
      </c>
      <c r="G173" s="4">
        <f t="shared" si="120"/>
        <v>38</v>
      </c>
      <c r="H173" s="4">
        <v>190</v>
      </c>
      <c r="I173" s="5" t="s">
        <v>285</v>
      </c>
      <c r="J173" s="4">
        <f t="shared" si="121"/>
        <v>190</v>
      </c>
      <c r="K173" s="2"/>
      <c r="L173" s="2" t="s">
        <v>305</v>
      </c>
    </row>
    <row r="174" spans="2:12" ht="27" customHeight="1" x14ac:dyDescent="0.25">
      <c r="B174" s="1" t="s">
        <v>332</v>
      </c>
      <c r="C174" s="2" t="s">
        <v>15</v>
      </c>
      <c r="D174" s="1" t="s">
        <v>48</v>
      </c>
      <c r="E174" s="3" t="s">
        <v>310</v>
      </c>
      <c r="F174" s="4">
        <f t="shared" ref="F174" si="122">H174/1.25</f>
        <v>277.2</v>
      </c>
      <c r="G174" s="4">
        <f t="shared" ref="G174" si="123">H174-F174</f>
        <v>69.300000000000011</v>
      </c>
      <c r="H174" s="4">
        <v>346.5</v>
      </c>
      <c r="I174" s="5" t="s">
        <v>285</v>
      </c>
      <c r="J174" s="4">
        <f t="shared" ref="J174" si="124">H174</f>
        <v>346.5</v>
      </c>
      <c r="K174" s="2"/>
      <c r="L174" s="2" t="s">
        <v>305</v>
      </c>
    </row>
    <row r="175" spans="2:12" ht="27" customHeight="1" x14ac:dyDescent="0.25">
      <c r="B175" s="1" t="s">
        <v>333</v>
      </c>
      <c r="C175" s="2" t="s">
        <v>93</v>
      </c>
      <c r="D175" s="1" t="s">
        <v>47</v>
      </c>
      <c r="E175" s="3" t="s">
        <v>328</v>
      </c>
      <c r="F175" s="4">
        <f t="shared" si="119"/>
        <v>280</v>
      </c>
      <c r="G175" s="4">
        <f t="shared" si="120"/>
        <v>70</v>
      </c>
      <c r="H175" s="4">
        <v>350</v>
      </c>
      <c r="I175" s="5" t="s">
        <v>334</v>
      </c>
      <c r="J175" s="4">
        <f t="shared" si="121"/>
        <v>350</v>
      </c>
      <c r="K175" s="2"/>
      <c r="L175" s="2" t="s">
        <v>305</v>
      </c>
    </row>
    <row r="176" spans="2:12" ht="27" customHeight="1" x14ac:dyDescent="0.25">
      <c r="B176" s="1" t="s">
        <v>69</v>
      </c>
      <c r="C176" s="2" t="s">
        <v>5</v>
      </c>
      <c r="D176" s="1" t="s">
        <v>70</v>
      </c>
      <c r="E176" s="8" t="s">
        <v>231</v>
      </c>
      <c r="F176" s="4">
        <f>H176/1.13</f>
        <v>583.35398230088504</v>
      </c>
      <c r="G176" s="4">
        <f t="shared" si="120"/>
        <v>75.836017699115018</v>
      </c>
      <c r="H176" s="4">
        <v>659.19</v>
      </c>
      <c r="I176" s="5" t="s">
        <v>232</v>
      </c>
      <c r="J176" s="4">
        <f t="shared" si="121"/>
        <v>659.19</v>
      </c>
      <c r="K176" s="2"/>
      <c r="L176" s="2" t="s">
        <v>305</v>
      </c>
    </row>
    <row r="177" spans="2:12" ht="27" customHeight="1" x14ac:dyDescent="0.25">
      <c r="B177" s="1" t="s">
        <v>335</v>
      </c>
      <c r="C177" s="2" t="s">
        <v>267</v>
      </c>
      <c r="D177" s="1" t="s">
        <v>268</v>
      </c>
      <c r="E177" s="3" t="s">
        <v>310</v>
      </c>
      <c r="F177" s="4">
        <f t="shared" ref="F177:F179" si="125">H177/1.25</f>
        <v>65</v>
      </c>
      <c r="G177" s="4">
        <f t="shared" ref="G177:G185" si="126">H177-F177</f>
        <v>16.25</v>
      </c>
      <c r="H177" s="4">
        <v>81.25</v>
      </c>
      <c r="I177" s="5" t="s">
        <v>328</v>
      </c>
      <c r="J177" s="4">
        <f t="shared" ref="J177:J185" si="127">H177</f>
        <v>81.25</v>
      </c>
      <c r="K177" s="2"/>
      <c r="L177" s="2" t="s">
        <v>305</v>
      </c>
    </row>
    <row r="178" spans="2:12" ht="27" customHeight="1" x14ac:dyDescent="0.25">
      <c r="B178" s="1" t="s">
        <v>337</v>
      </c>
      <c r="C178" s="2" t="s">
        <v>15</v>
      </c>
      <c r="D178" s="1" t="s">
        <v>48</v>
      </c>
      <c r="E178" s="3" t="s">
        <v>310</v>
      </c>
      <c r="F178" s="4">
        <f t="shared" si="125"/>
        <v>1171.5040000000001</v>
      </c>
      <c r="G178" s="4">
        <f t="shared" si="126"/>
        <v>292.87599999999998</v>
      </c>
      <c r="H178" s="4">
        <v>1464.38</v>
      </c>
      <c r="I178" s="5" t="s">
        <v>336</v>
      </c>
      <c r="J178" s="4">
        <f t="shared" si="127"/>
        <v>1464.38</v>
      </c>
      <c r="K178" s="2"/>
      <c r="L178" s="2" t="s">
        <v>305</v>
      </c>
    </row>
    <row r="179" spans="2:12" ht="27" customHeight="1" x14ac:dyDescent="0.25">
      <c r="B179" s="1" t="s">
        <v>338</v>
      </c>
      <c r="C179" s="2" t="s">
        <v>321</v>
      </c>
      <c r="D179" s="1" t="s">
        <v>339</v>
      </c>
      <c r="E179" s="3" t="s">
        <v>340</v>
      </c>
      <c r="F179" s="4">
        <f t="shared" si="125"/>
        <v>304.8</v>
      </c>
      <c r="G179" s="4">
        <f t="shared" si="126"/>
        <v>76.199999999999989</v>
      </c>
      <c r="H179" s="4">
        <v>381</v>
      </c>
      <c r="I179" s="5" t="s">
        <v>340</v>
      </c>
      <c r="J179" s="4">
        <f t="shared" si="127"/>
        <v>381</v>
      </c>
      <c r="K179" s="2"/>
      <c r="L179" s="2" t="s">
        <v>305</v>
      </c>
    </row>
    <row r="180" spans="2:12" ht="27" customHeight="1" x14ac:dyDescent="0.25">
      <c r="B180" s="1" t="s">
        <v>341</v>
      </c>
      <c r="C180" s="2" t="s">
        <v>86</v>
      </c>
      <c r="D180" s="1" t="s">
        <v>241</v>
      </c>
      <c r="E180" s="3" t="s">
        <v>340</v>
      </c>
      <c r="F180" s="4">
        <f>H180/1.25</f>
        <v>35.183999999999997</v>
      </c>
      <c r="G180" s="4">
        <f t="shared" si="126"/>
        <v>8.7959999999999994</v>
      </c>
      <c r="H180" s="4">
        <v>43.98</v>
      </c>
      <c r="I180" s="5" t="s">
        <v>342</v>
      </c>
      <c r="J180" s="4">
        <f t="shared" si="127"/>
        <v>43.98</v>
      </c>
      <c r="K180" s="2"/>
      <c r="L180" s="2" t="s">
        <v>305</v>
      </c>
    </row>
    <row r="181" spans="2:12" ht="27" customHeight="1" x14ac:dyDescent="0.25">
      <c r="B181" s="1" t="s">
        <v>343</v>
      </c>
      <c r="C181" s="2" t="s">
        <v>93</v>
      </c>
      <c r="D181" s="1" t="s">
        <v>51</v>
      </c>
      <c r="E181" s="3" t="s">
        <v>344</v>
      </c>
      <c r="F181" s="4">
        <f>H181/1.25</f>
        <v>135</v>
      </c>
      <c r="G181" s="4">
        <f t="shared" si="126"/>
        <v>33.75</v>
      </c>
      <c r="H181" s="4">
        <v>168.75</v>
      </c>
      <c r="I181" s="5" t="s">
        <v>342</v>
      </c>
      <c r="J181" s="4">
        <f t="shared" si="127"/>
        <v>168.75</v>
      </c>
      <c r="K181" s="2"/>
      <c r="L181" s="2" t="s">
        <v>305</v>
      </c>
    </row>
    <row r="182" spans="2:12" ht="27" customHeight="1" x14ac:dyDescent="0.25">
      <c r="B182" s="1" t="s">
        <v>345</v>
      </c>
      <c r="C182" s="2" t="s">
        <v>93</v>
      </c>
      <c r="D182" s="1" t="s">
        <v>51</v>
      </c>
      <c r="E182" s="3" t="s">
        <v>344</v>
      </c>
      <c r="F182" s="4">
        <f>H182/1.25</f>
        <v>540</v>
      </c>
      <c r="G182" s="4">
        <f t="shared" si="126"/>
        <v>135</v>
      </c>
      <c r="H182" s="4">
        <v>675</v>
      </c>
      <c r="I182" s="5" t="s">
        <v>342</v>
      </c>
      <c r="J182" s="4">
        <f t="shared" si="127"/>
        <v>675</v>
      </c>
      <c r="K182" s="2"/>
      <c r="L182" s="2" t="s">
        <v>305</v>
      </c>
    </row>
    <row r="183" spans="2:12" ht="27" customHeight="1" x14ac:dyDescent="0.25">
      <c r="B183" s="1" t="s">
        <v>64</v>
      </c>
      <c r="C183" s="2" t="s">
        <v>65</v>
      </c>
      <c r="D183" s="1" t="s">
        <v>66</v>
      </c>
      <c r="E183" s="8" t="s">
        <v>309</v>
      </c>
      <c r="F183" s="4">
        <f>H183/1.05</f>
        <v>5362.2</v>
      </c>
      <c r="G183" s="4">
        <f t="shared" si="126"/>
        <v>268.11000000000058</v>
      </c>
      <c r="H183" s="4">
        <v>5630.31</v>
      </c>
      <c r="I183" s="5" t="s">
        <v>342</v>
      </c>
      <c r="J183" s="4">
        <f t="shared" si="127"/>
        <v>5630.31</v>
      </c>
      <c r="K183" s="2"/>
      <c r="L183" s="2" t="s">
        <v>305</v>
      </c>
    </row>
    <row r="184" spans="2:12" ht="27" customHeight="1" x14ac:dyDescent="0.25">
      <c r="B184" s="1" t="s">
        <v>346</v>
      </c>
      <c r="C184" s="2" t="s">
        <v>50</v>
      </c>
      <c r="D184" s="1" t="s">
        <v>150</v>
      </c>
      <c r="E184" s="3" t="s">
        <v>347</v>
      </c>
      <c r="F184" s="4">
        <f>H184/1.25</f>
        <v>63.36</v>
      </c>
      <c r="G184" s="4">
        <f t="shared" si="126"/>
        <v>15.840000000000003</v>
      </c>
      <c r="H184" s="4">
        <v>79.2</v>
      </c>
      <c r="I184" s="5" t="s">
        <v>348</v>
      </c>
      <c r="J184" s="4">
        <f t="shared" si="127"/>
        <v>79.2</v>
      </c>
      <c r="K184" s="2"/>
      <c r="L184" s="2" t="s">
        <v>305</v>
      </c>
    </row>
    <row r="185" spans="2:12" ht="27" customHeight="1" x14ac:dyDescent="0.25">
      <c r="B185" s="3" t="s">
        <v>353</v>
      </c>
      <c r="C185" s="7" t="s">
        <v>13</v>
      </c>
      <c r="D185" s="1" t="s">
        <v>162</v>
      </c>
      <c r="E185" s="3" t="s">
        <v>340</v>
      </c>
      <c r="F185" s="4">
        <v>1273.6500000000001</v>
      </c>
      <c r="G185" s="4">
        <f t="shared" si="126"/>
        <v>282.40999999999985</v>
      </c>
      <c r="H185" s="4">
        <v>1556.06</v>
      </c>
      <c r="I185" s="5" t="s">
        <v>305</v>
      </c>
      <c r="J185" s="4">
        <f t="shared" si="127"/>
        <v>1556.06</v>
      </c>
      <c r="K185" s="2"/>
      <c r="L185" s="2" t="s">
        <v>305</v>
      </c>
    </row>
    <row r="186" spans="2:12" ht="27" customHeight="1" x14ac:dyDescent="0.25">
      <c r="B186" s="1" t="s">
        <v>355</v>
      </c>
      <c r="C186" s="2" t="s">
        <v>50</v>
      </c>
      <c r="D186" s="1" t="s">
        <v>171</v>
      </c>
      <c r="E186" s="3" t="s">
        <v>309</v>
      </c>
      <c r="F186" s="4">
        <f t="shared" ref="F186:F194" si="128">H186/1.25</f>
        <v>648</v>
      </c>
      <c r="G186" s="4">
        <f t="shared" ref="G186:G199" si="129">H186-F186</f>
        <v>162</v>
      </c>
      <c r="H186" s="4">
        <v>810</v>
      </c>
      <c r="I186" s="5" t="s">
        <v>305</v>
      </c>
      <c r="J186" s="4">
        <f t="shared" ref="J186:J196" si="130">H186</f>
        <v>810</v>
      </c>
      <c r="K186" s="2"/>
      <c r="L186" s="2" t="s">
        <v>305</v>
      </c>
    </row>
    <row r="187" spans="2:12" ht="27" customHeight="1" x14ac:dyDescent="0.25">
      <c r="B187" s="1" t="s">
        <v>356</v>
      </c>
      <c r="C187" s="2" t="s">
        <v>8</v>
      </c>
      <c r="D187" s="1" t="s">
        <v>357</v>
      </c>
      <c r="E187" s="3" t="s">
        <v>309</v>
      </c>
      <c r="F187" s="4">
        <f t="shared" si="128"/>
        <v>540</v>
      </c>
      <c r="G187" s="4">
        <f t="shared" si="129"/>
        <v>135</v>
      </c>
      <c r="H187" s="4">
        <v>675</v>
      </c>
      <c r="I187" s="5" t="s">
        <v>305</v>
      </c>
      <c r="J187" s="4">
        <f t="shared" si="130"/>
        <v>675</v>
      </c>
      <c r="K187" s="2"/>
      <c r="L187" s="2" t="s">
        <v>305</v>
      </c>
    </row>
    <row r="188" spans="2:12" ht="27" customHeight="1" x14ac:dyDescent="0.25">
      <c r="B188" s="1" t="s">
        <v>360</v>
      </c>
      <c r="C188" s="2" t="s">
        <v>153</v>
      </c>
      <c r="D188" s="1" t="s">
        <v>154</v>
      </c>
      <c r="E188" s="3" t="s">
        <v>309</v>
      </c>
      <c r="F188" s="4">
        <f t="shared" si="128"/>
        <v>147</v>
      </c>
      <c r="G188" s="4">
        <f t="shared" si="129"/>
        <v>36.75</v>
      </c>
      <c r="H188" s="4">
        <v>183.75</v>
      </c>
      <c r="I188" s="5" t="s">
        <v>305</v>
      </c>
      <c r="J188" s="4">
        <f t="shared" si="130"/>
        <v>183.75</v>
      </c>
      <c r="K188" s="2"/>
      <c r="L188" s="2" t="s">
        <v>305</v>
      </c>
    </row>
    <row r="189" spans="2:12" ht="27" customHeight="1" x14ac:dyDescent="0.25">
      <c r="B189" s="3" t="s">
        <v>359</v>
      </c>
      <c r="C189" s="2" t="s">
        <v>12</v>
      </c>
      <c r="D189" s="1" t="s">
        <v>77</v>
      </c>
      <c r="E189" s="3" t="s">
        <v>309</v>
      </c>
      <c r="F189" s="4">
        <v>8481.76</v>
      </c>
      <c r="G189" s="4">
        <f t="shared" si="129"/>
        <v>1678.8400000000001</v>
      </c>
      <c r="H189" s="4">
        <v>10160.6</v>
      </c>
      <c r="I189" s="5" t="s">
        <v>305</v>
      </c>
      <c r="J189" s="4">
        <f t="shared" si="130"/>
        <v>10160.6</v>
      </c>
      <c r="K189" s="2"/>
      <c r="L189" s="2" t="s">
        <v>305</v>
      </c>
    </row>
    <row r="190" spans="2:12" ht="27" customHeight="1" x14ac:dyDescent="0.25">
      <c r="B190" s="3" t="s">
        <v>359</v>
      </c>
      <c r="C190" s="2" t="s">
        <v>13</v>
      </c>
      <c r="D190" s="1" t="s">
        <v>77</v>
      </c>
      <c r="E190" s="3" t="s">
        <v>309</v>
      </c>
      <c r="F190" s="4">
        <f t="shared" ref="F190:F191" si="131">H190/1.25</f>
        <v>88.8</v>
      </c>
      <c r="G190" s="4">
        <f t="shared" si="129"/>
        <v>22.200000000000003</v>
      </c>
      <c r="H190" s="4">
        <v>111</v>
      </c>
      <c r="I190" s="5" t="s">
        <v>305</v>
      </c>
      <c r="J190" s="4">
        <f t="shared" si="130"/>
        <v>111</v>
      </c>
      <c r="K190" s="2"/>
      <c r="L190" s="2" t="s">
        <v>305</v>
      </c>
    </row>
    <row r="191" spans="2:12" ht="27" customHeight="1" x14ac:dyDescent="0.25">
      <c r="B191" s="3" t="s">
        <v>359</v>
      </c>
      <c r="C191" s="2" t="s">
        <v>14</v>
      </c>
      <c r="D191" s="1" t="s">
        <v>77</v>
      </c>
      <c r="E191" s="3" t="s">
        <v>309</v>
      </c>
      <c r="F191" s="4">
        <f t="shared" si="131"/>
        <v>168</v>
      </c>
      <c r="G191" s="4">
        <f t="shared" si="129"/>
        <v>42</v>
      </c>
      <c r="H191" s="4">
        <v>210</v>
      </c>
      <c r="I191" s="5" t="s">
        <v>305</v>
      </c>
      <c r="J191" s="4">
        <f t="shared" si="130"/>
        <v>210</v>
      </c>
      <c r="K191" s="2"/>
      <c r="L191" s="2" t="s">
        <v>305</v>
      </c>
    </row>
    <row r="192" spans="2:12" ht="27" customHeight="1" x14ac:dyDescent="0.25">
      <c r="B192" s="3" t="s">
        <v>358</v>
      </c>
      <c r="C192" s="9" t="s">
        <v>62</v>
      </c>
      <c r="D192" s="1" t="s">
        <v>77</v>
      </c>
      <c r="E192" s="3" t="s">
        <v>309</v>
      </c>
      <c r="F192" s="4">
        <v>2557.21</v>
      </c>
      <c r="G192" s="4">
        <f t="shared" si="129"/>
        <v>568.88000000000011</v>
      </c>
      <c r="H192" s="4">
        <v>3126.09</v>
      </c>
      <c r="I192" s="5" t="s">
        <v>305</v>
      </c>
      <c r="J192" s="4">
        <f t="shared" si="130"/>
        <v>3126.09</v>
      </c>
      <c r="K192" s="2"/>
      <c r="L192" s="2" t="s">
        <v>305</v>
      </c>
    </row>
    <row r="193" spans="2:12" ht="27" customHeight="1" x14ac:dyDescent="0.25">
      <c r="B193" s="3" t="s">
        <v>361</v>
      </c>
      <c r="C193" s="2" t="s">
        <v>180</v>
      </c>
      <c r="D193" s="1" t="s">
        <v>48</v>
      </c>
      <c r="E193" s="8" t="s">
        <v>348</v>
      </c>
      <c r="F193" s="4">
        <v>1013.76</v>
      </c>
      <c r="G193" s="4">
        <v>818.4</v>
      </c>
      <c r="H193" s="4">
        <v>1064.45</v>
      </c>
      <c r="I193" s="5" t="s">
        <v>305</v>
      </c>
      <c r="J193" s="4">
        <f>H193</f>
        <v>1064.45</v>
      </c>
      <c r="K193" s="2"/>
      <c r="L193" s="2" t="s">
        <v>305</v>
      </c>
    </row>
    <row r="194" spans="2:12" ht="27" customHeight="1" x14ac:dyDescent="0.25">
      <c r="B194" s="1" t="s">
        <v>362</v>
      </c>
      <c r="C194" s="2" t="s">
        <v>14</v>
      </c>
      <c r="D194" s="1" t="s">
        <v>48</v>
      </c>
      <c r="E194" s="3" t="s">
        <v>342</v>
      </c>
      <c r="F194" s="4">
        <f t="shared" si="128"/>
        <v>292.67199999999997</v>
      </c>
      <c r="G194" s="4">
        <f t="shared" si="129"/>
        <v>73.168000000000006</v>
      </c>
      <c r="H194" s="4">
        <v>365.84</v>
      </c>
      <c r="I194" s="5" t="s">
        <v>305</v>
      </c>
      <c r="J194" s="4">
        <f t="shared" si="130"/>
        <v>365.84</v>
      </c>
      <c r="K194" s="2"/>
      <c r="L194" s="2" t="s">
        <v>305</v>
      </c>
    </row>
    <row r="195" spans="2:12" ht="27" customHeight="1" x14ac:dyDescent="0.25">
      <c r="B195" s="3" t="s">
        <v>165</v>
      </c>
      <c r="C195" s="2" t="s">
        <v>18</v>
      </c>
      <c r="D195" s="1" t="s">
        <v>61</v>
      </c>
      <c r="E195" s="3" t="s">
        <v>309</v>
      </c>
      <c r="F195" s="4">
        <f>H195/1.13</f>
        <v>1353.053097345133</v>
      </c>
      <c r="G195" s="4">
        <f t="shared" si="129"/>
        <v>175.89690265486706</v>
      </c>
      <c r="H195" s="4">
        <v>1528.95</v>
      </c>
      <c r="I195" s="5" t="s">
        <v>305</v>
      </c>
      <c r="J195" s="4">
        <f t="shared" si="130"/>
        <v>1528.95</v>
      </c>
      <c r="K195" s="2"/>
      <c r="L195" s="2" t="s">
        <v>305</v>
      </c>
    </row>
    <row r="196" spans="2:12" ht="27" customHeight="1" x14ac:dyDescent="0.25">
      <c r="B196" s="3" t="s">
        <v>165</v>
      </c>
      <c r="C196" s="2" t="s">
        <v>16</v>
      </c>
      <c r="D196" s="1" t="s">
        <v>63</v>
      </c>
      <c r="E196" s="3" t="s">
        <v>309</v>
      </c>
      <c r="F196" s="4">
        <f>H196/1.13</f>
        <v>2107</v>
      </c>
      <c r="G196" s="4">
        <f t="shared" si="129"/>
        <v>273.90999999999985</v>
      </c>
      <c r="H196" s="4">
        <v>2380.91</v>
      </c>
      <c r="I196" s="5" t="s">
        <v>305</v>
      </c>
      <c r="J196" s="4">
        <f t="shared" si="130"/>
        <v>2380.91</v>
      </c>
      <c r="K196" s="2"/>
      <c r="L196" s="2" t="s">
        <v>305</v>
      </c>
    </row>
    <row r="197" spans="2:12" ht="27" customHeight="1" x14ac:dyDescent="0.25">
      <c r="B197" s="3" t="s">
        <v>67</v>
      </c>
      <c r="C197" s="2" t="s">
        <v>11</v>
      </c>
      <c r="D197" s="1" t="s">
        <v>68</v>
      </c>
      <c r="E197" s="3" t="s">
        <v>309</v>
      </c>
      <c r="F197" s="4">
        <f t="shared" ref="F197:F198" si="132">H197/1.25</f>
        <v>451.28000000000003</v>
      </c>
      <c r="G197" s="4">
        <f t="shared" si="129"/>
        <v>112.82</v>
      </c>
      <c r="H197" s="4">
        <v>564.1</v>
      </c>
      <c r="I197" s="5" t="s">
        <v>305</v>
      </c>
      <c r="J197" s="4">
        <f t="shared" ref="J197:J199" si="133">H197</f>
        <v>564.1</v>
      </c>
      <c r="K197" s="2"/>
      <c r="L197" s="2" t="s">
        <v>305</v>
      </c>
    </row>
    <row r="198" spans="2:12" ht="27" customHeight="1" x14ac:dyDescent="0.25">
      <c r="B198" s="3" t="s">
        <v>67</v>
      </c>
      <c r="C198" s="2" t="s">
        <v>7</v>
      </c>
      <c r="D198" s="1" t="s">
        <v>68</v>
      </c>
      <c r="E198" s="3" t="s">
        <v>309</v>
      </c>
      <c r="F198" s="4">
        <f t="shared" si="132"/>
        <v>36</v>
      </c>
      <c r="G198" s="4">
        <f t="shared" si="129"/>
        <v>9</v>
      </c>
      <c r="H198" s="4">
        <v>45</v>
      </c>
      <c r="I198" s="5" t="s">
        <v>305</v>
      </c>
      <c r="J198" s="4">
        <f t="shared" si="133"/>
        <v>45</v>
      </c>
      <c r="K198" s="2"/>
      <c r="L198" s="2" t="s">
        <v>305</v>
      </c>
    </row>
    <row r="199" spans="2:12" ht="27" customHeight="1" x14ac:dyDescent="0.25">
      <c r="B199" s="1" t="s">
        <v>69</v>
      </c>
      <c r="C199" s="2" t="s">
        <v>5</v>
      </c>
      <c r="D199" s="1" t="s">
        <v>70</v>
      </c>
      <c r="E199" s="8" t="s">
        <v>309</v>
      </c>
      <c r="F199" s="4">
        <f>H199/1.13</f>
        <v>14266.654867256639</v>
      </c>
      <c r="G199" s="4">
        <f t="shared" si="129"/>
        <v>1854.665132743361</v>
      </c>
      <c r="H199" s="4">
        <v>16121.32</v>
      </c>
      <c r="I199" s="5" t="s">
        <v>305</v>
      </c>
      <c r="J199" s="4">
        <f t="shared" si="133"/>
        <v>16121.32</v>
      </c>
      <c r="K199" s="2"/>
      <c r="L199" s="2" t="s">
        <v>305</v>
      </c>
    </row>
    <row r="200" spans="2:12" ht="27" customHeight="1" x14ac:dyDescent="0.25">
      <c r="B200" s="1" t="s">
        <v>349</v>
      </c>
      <c r="C200" s="2" t="s">
        <v>350</v>
      </c>
      <c r="D200" s="1" t="s">
        <v>51</v>
      </c>
      <c r="E200" s="3" t="s">
        <v>351</v>
      </c>
      <c r="F200" s="4">
        <f>H200/1.25</f>
        <v>3919.2</v>
      </c>
      <c r="G200" s="4">
        <f>H200-F200</f>
        <v>979.80000000000018</v>
      </c>
      <c r="H200" s="4">
        <v>4899</v>
      </c>
      <c r="I200" s="5" t="s">
        <v>351</v>
      </c>
      <c r="J200" s="4">
        <f>H200</f>
        <v>4899</v>
      </c>
      <c r="K200" s="2"/>
      <c r="L200" s="2" t="s">
        <v>352</v>
      </c>
    </row>
    <row r="201" spans="2:12" ht="27" customHeight="1" x14ac:dyDescent="0.25">
      <c r="B201" s="1" t="s">
        <v>354</v>
      </c>
      <c r="C201" s="2" t="s">
        <v>13</v>
      </c>
      <c r="D201" s="1" t="s">
        <v>241</v>
      </c>
      <c r="E201" s="3" t="s">
        <v>351</v>
      </c>
      <c r="F201" s="4">
        <f t="shared" ref="F201:F231" si="134">H201/1.25</f>
        <v>39.983999999999995</v>
      </c>
      <c r="G201" s="4">
        <f t="shared" ref="G201:G235" si="135">H201-F201</f>
        <v>9.9960000000000022</v>
      </c>
      <c r="H201" s="4">
        <v>49.98</v>
      </c>
      <c r="I201" s="5" t="s">
        <v>351</v>
      </c>
      <c r="J201" s="4">
        <f t="shared" ref="J201:J235" si="136">H201</f>
        <v>49.98</v>
      </c>
      <c r="K201" s="2"/>
      <c r="L201" s="2" t="s">
        <v>352</v>
      </c>
    </row>
    <row r="202" spans="2:12" ht="27" customHeight="1" x14ac:dyDescent="0.25">
      <c r="B202" s="1" t="s">
        <v>354</v>
      </c>
      <c r="C202" s="2" t="s">
        <v>14</v>
      </c>
      <c r="D202" s="1" t="s">
        <v>241</v>
      </c>
      <c r="E202" s="3" t="s">
        <v>351</v>
      </c>
      <c r="F202" s="4">
        <f t="shared" ref="F202" si="137">H202/1.25</f>
        <v>23.975999999999999</v>
      </c>
      <c r="G202" s="4">
        <f t="shared" ref="G202" si="138">H202-F202</f>
        <v>5.9939999999999998</v>
      </c>
      <c r="H202" s="4">
        <v>29.97</v>
      </c>
      <c r="I202" s="5" t="s">
        <v>351</v>
      </c>
      <c r="J202" s="4">
        <f t="shared" ref="J202" si="139">H202</f>
        <v>29.97</v>
      </c>
      <c r="K202" s="2"/>
      <c r="L202" s="2" t="s">
        <v>352</v>
      </c>
    </row>
    <row r="203" spans="2:12" ht="27" customHeight="1" x14ac:dyDescent="0.25">
      <c r="B203" s="1" t="s">
        <v>363</v>
      </c>
      <c r="C203" s="2" t="s">
        <v>314</v>
      </c>
      <c r="D203" s="1" t="s">
        <v>47</v>
      </c>
      <c r="E203" s="3" t="s">
        <v>364</v>
      </c>
      <c r="F203" s="4">
        <f t="shared" si="134"/>
        <v>600</v>
      </c>
      <c r="G203" s="4">
        <f t="shared" si="135"/>
        <v>150</v>
      </c>
      <c r="H203" s="4">
        <v>750</v>
      </c>
      <c r="I203" s="5" t="s">
        <v>364</v>
      </c>
      <c r="J203" s="4">
        <f t="shared" si="136"/>
        <v>750</v>
      </c>
      <c r="K203" s="2"/>
      <c r="L203" s="2" t="s">
        <v>352</v>
      </c>
    </row>
    <row r="204" spans="2:12" ht="27" customHeight="1" x14ac:dyDescent="0.25">
      <c r="B204" s="1" t="s">
        <v>52</v>
      </c>
      <c r="C204" s="2" t="s">
        <v>53</v>
      </c>
      <c r="D204" s="1" t="s">
        <v>54</v>
      </c>
      <c r="E204" s="3" t="s">
        <v>365</v>
      </c>
      <c r="F204" s="4">
        <f t="shared" si="134"/>
        <v>800</v>
      </c>
      <c r="G204" s="4">
        <f t="shared" si="135"/>
        <v>200</v>
      </c>
      <c r="H204" s="4">
        <v>1000</v>
      </c>
      <c r="I204" s="5" t="s">
        <v>364</v>
      </c>
      <c r="J204" s="4">
        <f t="shared" si="136"/>
        <v>1000</v>
      </c>
      <c r="K204" s="2"/>
      <c r="L204" s="2" t="s">
        <v>352</v>
      </c>
    </row>
    <row r="205" spans="2:12" ht="27" customHeight="1" x14ac:dyDescent="0.25">
      <c r="B205" s="1" t="s">
        <v>366</v>
      </c>
      <c r="C205" s="2" t="s">
        <v>225</v>
      </c>
      <c r="D205" s="1" t="s">
        <v>226</v>
      </c>
      <c r="E205" s="3" t="s">
        <v>98</v>
      </c>
      <c r="F205" s="4">
        <v>19422</v>
      </c>
      <c r="G205" s="4">
        <f t="shared" si="135"/>
        <v>0</v>
      </c>
      <c r="H205" s="4">
        <v>19422</v>
      </c>
      <c r="I205" s="5" t="s">
        <v>364</v>
      </c>
      <c r="J205" s="4">
        <f t="shared" si="136"/>
        <v>19422</v>
      </c>
      <c r="K205" s="2"/>
      <c r="L205" s="2" t="s">
        <v>352</v>
      </c>
    </row>
    <row r="206" spans="2:12" ht="27" customHeight="1" x14ac:dyDescent="0.25">
      <c r="B206" s="3" t="s">
        <v>367</v>
      </c>
      <c r="C206" s="9" t="s">
        <v>58</v>
      </c>
      <c r="D206" s="1" t="s">
        <v>76</v>
      </c>
      <c r="E206" s="8" t="s">
        <v>364</v>
      </c>
      <c r="F206" s="4">
        <f t="shared" si="134"/>
        <v>590.79999999999995</v>
      </c>
      <c r="G206" s="4">
        <f t="shared" si="135"/>
        <v>147.70000000000005</v>
      </c>
      <c r="H206" s="4">
        <v>738.5</v>
      </c>
      <c r="I206" s="5" t="s">
        <v>368</v>
      </c>
      <c r="J206" s="4">
        <f t="shared" si="136"/>
        <v>738.5</v>
      </c>
      <c r="K206" s="2"/>
      <c r="L206" s="2" t="s">
        <v>352</v>
      </c>
    </row>
    <row r="207" spans="2:12" ht="27" customHeight="1" x14ac:dyDescent="0.25">
      <c r="B207" s="3" t="s">
        <v>367</v>
      </c>
      <c r="C207" s="9" t="s">
        <v>57</v>
      </c>
      <c r="D207" s="1" t="s">
        <v>76</v>
      </c>
      <c r="E207" s="8" t="s">
        <v>364</v>
      </c>
      <c r="F207" s="4">
        <f t="shared" si="134"/>
        <v>1007.0799999999999</v>
      </c>
      <c r="G207" s="4">
        <f t="shared" si="135"/>
        <v>251.76999999999998</v>
      </c>
      <c r="H207" s="4">
        <v>1258.8499999999999</v>
      </c>
      <c r="I207" s="5" t="s">
        <v>368</v>
      </c>
      <c r="J207" s="4">
        <f t="shared" si="136"/>
        <v>1258.8499999999999</v>
      </c>
      <c r="K207" s="2"/>
      <c r="L207" s="2" t="s">
        <v>352</v>
      </c>
    </row>
    <row r="208" spans="2:12" ht="27" customHeight="1" x14ac:dyDescent="0.25">
      <c r="B208" s="3" t="s">
        <v>369</v>
      </c>
      <c r="C208" s="2" t="s">
        <v>13</v>
      </c>
      <c r="D208" s="1" t="s">
        <v>48</v>
      </c>
      <c r="E208" s="8" t="s">
        <v>364</v>
      </c>
      <c r="F208" s="4">
        <f t="shared" si="134"/>
        <v>224</v>
      </c>
      <c r="G208" s="4">
        <f t="shared" si="135"/>
        <v>56</v>
      </c>
      <c r="H208" s="4">
        <v>280</v>
      </c>
      <c r="I208" s="5" t="s">
        <v>368</v>
      </c>
      <c r="J208" s="4">
        <f>H208</f>
        <v>280</v>
      </c>
      <c r="K208" s="2"/>
      <c r="L208" s="2" t="s">
        <v>352</v>
      </c>
    </row>
    <row r="209" spans="2:12" ht="27" customHeight="1" x14ac:dyDescent="0.25">
      <c r="B209" s="3" t="s">
        <v>369</v>
      </c>
      <c r="C209" s="2" t="s">
        <v>15</v>
      </c>
      <c r="D209" s="1" t="s">
        <v>48</v>
      </c>
      <c r="E209" s="8" t="s">
        <v>364</v>
      </c>
      <c r="F209" s="4">
        <f t="shared" ref="F209:F210" si="140">H209/1.25</f>
        <v>420</v>
      </c>
      <c r="G209" s="4">
        <f t="shared" si="135"/>
        <v>105</v>
      </c>
      <c r="H209" s="4">
        <v>525</v>
      </c>
      <c r="I209" s="5" t="s">
        <v>368</v>
      </c>
      <c r="J209" s="4">
        <f>H209</f>
        <v>525</v>
      </c>
      <c r="K209" s="2"/>
      <c r="L209" s="2" t="s">
        <v>352</v>
      </c>
    </row>
    <row r="210" spans="2:12" ht="27" customHeight="1" x14ac:dyDescent="0.25">
      <c r="B210" s="1" t="s">
        <v>55</v>
      </c>
      <c r="C210" s="2" t="s">
        <v>8</v>
      </c>
      <c r="D210" s="1" t="s">
        <v>56</v>
      </c>
      <c r="E210" s="3" t="s">
        <v>365</v>
      </c>
      <c r="F210" s="4">
        <f t="shared" si="140"/>
        <v>600</v>
      </c>
      <c r="G210" s="4">
        <f t="shared" si="135"/>
        <v>150</v>
      </c>
      <c r="H210" s="4">
        <v>750</v>
      </c>
      <c r="I210" s="5" t="s">
        <v>370</v>
      </c>
      <c r="J210" s="4">
        <f t="shared" ref="J210" si="141">H210</f>
        <v>750</v>
      </c>
      <c r="K210" s="2"/>
      <c r="L210" s="2" t="s">
        <v>352</v>
      </c>
    </row>
    <row r="211" spans="2:12" ht="27" customHeight="1" x14ac:dyDescent="0.25">
      <c r="B211" s="1" t="s">
        <v>371</v>
      </c>
      <c r="C211" s="2" t="s">
        <v>86</v>
      </c>
      <c r="D211" s="1" t="s">
        <v>241</v>
      </c>
      <c r="E211" s="3" t="s">
        <v>370</v>
      </c>
      <c r="F211" s="4">
        <f t="shared" si="134"/>
        <v>13.559999999999999</v>
      </c>
      <c r="G211" s="4">
        <f t="shared" si="135"/>
        <v>3.3900000000000006</v>
      </c>
      <c r="H211" s="4">
        <v>16.95</v>
      </c>
      <c r="I211" s="5" t="s">
        <v>370</v>
      </c>
      <c r="J211" s="4">
        <f t="shared" si="136"/>
        <v>16.95</v>
      </c>
      <c r="K211" s="2"/>
      <c r="L211" s="2" t="s">
        <v>352</v>
      </c>
    </row>
    <row r="212" spans="2:12" ht="27" customHeight="1" x14ac:dyDescent="0.25">
      <c r="B212" s="1" t="s">
        <v>372</v>
      </c>
      <c r="C212" s="2" t="s">
        <v>86</v>
      </c>
      <c r="D212" s="1" t="s">
        <v>84</v>
      </c>
      <c r="E212" s="3" t="s">
        <v>370</v>
      </c>
      <c r="F212" s="4">
        <f t="shared" si="134"/>
        <v>56.248000000000005</v>
      </c>
      <c r="G212" s="4">
        <f t="shared" si="135"/>
        <v>14.061999999999998</v>
      </c>
      <c r="H212" s="4">
        <v>70.31</v>
      </c>
      <c r="I212" s="5" t="s">
        <v>370</v>
      </c>
      <c r="J212" s="4">
        <f t="shared" si="136"/>
        <v>70.31</v>
      </c>
      <c r="K212" s="2"/>
      <c r="L212" s="2" t="s">
        <v>352</v>
      </c>
    </row>
    <row r="213" spans="2:12" ht="27" customHeight="1" x14ac:dyDescent="0.25">
      <c r="B213" s="3" t="s">
        <v>373</v>
      </c>
      <c r="C213" s="2" t="s">
        <v>182</v>
      </c>
      <c r="D213" s="1" t="s">
        <v>154</v>
      </c>
      <c r="E213" s="3" t="s">
        <v>374</v>
      </c>
      <c r="F213" s="4">
        <f t="shared" si="134"/>
        <v>132</v>
      </c>
      <c r="G213" s="4">
        <f t="shared" si="135"/>
        <v>33</v>
      </c>
      <c r="H213" s="4">
        <v>165</v>
      </c>
      <c r="I213" s="5" t="s">
        <v>370</v>
      </c>
      <c r="J213" s="4">
        <f t="shared" si="136"/>
        <v>165</v>
      </c>
      <c r="K213" s="2"/>
      <c r="L213" s="2" t="s">
        <v>352</v>
      </c>
    </row>
    <row r="214" spans="2:12" ht="27" customHeight="1" x14ac:dyDescent="0.25">
      <c r="B214" s="3" t="s">
        <v>373</v>
      </c>
      <c r="C214" s="2" t="s">
        <v>86</v>
      </c>
      <c r="D214" s="1" t="s">
        <v>154</v>
      </c>
      <c r="E214" s="3" t="s">
        <v>374</v>
      </c>
      <c r="F214" s="4">
        <f t="shared" si="134"/>
        <v>12</v>
      </c>
      <c r="G214" s="4">
        <f t="shared" si="135"/>
        <v>3</v>
      </c>
      <c r="H214" s="4">
        <v>15</v>
      </c>
      <c r="I214" s="5" t="s">
        <v>370</v>
      </c>
      <c r="J214" s="4">
        <f t="shared" si="136"/>
        <v>15</v>
      </c>
      <c r="K214" s="2"/>
      <c r="L214" s="2" t="s">
        <v>352</v>
      </c>
    </row>
    <row r="215" spans="2:12" ht="27" customHeight="1" x14ac:dyDescent="0.25">
      <c r="B215" s="1" t="s">
        <v>375</v>
      </c>
      <c r="C215" s="2" t="s">
        <v>14</v>
      </c>
      <c r="D215" s="1" t="s">
        <v>48</v>
      </c>
      <c r="E215" s="3" t="s">
        <v>374</v>
      </c>
      <c r="F215" s="4">
        <f t="shared" si="134"/>
        <v>217.56</v>
      </c>
      <c r="G215" s="4">
        <f t="shared" si="135"/>
        <v>54.389999999999986</v>
      </c>
      <c r="H215" s="4">
        <v>271.95</v>
      </c>
      <c r="I215" s="5" t="s">
        <v>370</v>
      </c>
      <c r="J215" s="4">
        <f t="shared" si="136"/>
        <v>271.95</v>
      </c>
      <c r="K215" s="2"/>
      <c r="L215" s="2" t="s">
        <v>352</v>
      </c>
    </row>
    <row r="216" spans="2:12" s="21" customFormat="1" ht="27" customHeight="1" x14ac:dyDescent="0.25">
      <c r="B216" s="8" t="s">
        <v>377</v>
      </c>
      <c r="C216" s="7" t="s">
        <v>14</v>
      </c>
      <c r="D216" s="22" t="s">
        <v>74</v>
      </c>
      <c r="E216" s="8" t="s">
        <v>378</v>
      </c>
      <c r="F216" s="23">
        <f t="shared" si="134"/>
        <v>1825.1279999999999</v>
      </c>
      <c r="G216" s="23">
        <f t="shared" si="135"/>
        <v>456.28199999999993</v>
      </c>
      <c r="H216" s="23">
        <v>2281.41</v>
      </c>
      <c r="I216" s="24" t="s">
        <v>376</v>
      </c>
      <c r="J216" s="23">
        <f t="shared" si="136"/>
        <v>2281.41</v>
      </c>
      <c r="K216" s="7"/>
      <c r="L216" s="7" t="s">
        <v>352</v>
      </c>
    </row>
    <row r="217" spans="2:12" s="21" customFormat="1" ht="27" customHeight="1" x14ac:dyDescent="0.25">
      <c r="B217" s="8" t="s">
        <v>377</v>
      </c>
      <c r="C217" s="7" t="s">
        <v>73</v>
      </c>
      <c r="D217" s="22" t="s">
        <v>74</v>
      </c>
      <c r="E217" s="8" t="s">
        <v>378</v>
      </c>
      <c r="F217" s="23">
        <f t="shared" ref="F217:F218" si="142">H217/1.25</f>
        <v>37.799999999999997</v>
      </c>
      <c r="G217" s="23">
        <f t="shared" ref="G217:G218" si="143">H217-F217</f>
        <v>9.4500000000000028</v>
      </c>
      <c r="H217" s="23">
        <v>47.25</v>
      </c>
      <c r="I217" s="24" t="s">
        <v>376</v>
      </c>
      <c r="J217" s="23">
        <f t="shared" ref="J217:J218" si="144">H217</f>
        <v>47.25</v>
      </c>
      <c r="K217" s="7"/>
      <c r="L217" s="7" t="s">
        <v>352</v>
      </c>
    </row>
    <row r="218" spans="2:12" ht="27" customHeight="1" x14ac:dyDescent="0.25">
      <c r="B218" s="3" t="s">
        <v>379</v>
      </c>
      <c r="C218" s="9" t="s">
        <v>58</v>
      </c>
      <c r="D218" s="1" t="s">
        <v>76</v>
      </c>
      <c r="E218" s="8" t="s">
        <v>376</v>
      </c>
      <c r="F218" s="4">
        <f t="shared" si="142"/>
        <v>2107.6</v>
      </c>
      <c r="G218" s="4">
        <f t="shared" si="143"/>
        <v>526.90000000000009</v>
      </c>
      <c r="H218" s="4">
        <v>2634.5</v>
      </c>
      <c r="I218" s="5" t="s">
        <v>376</v>
      </c>
      <c r="J218" s="4">
        <f t="shared" si="144"/>
        <v>2634.5</v>
      </c>
      <c r="K218" s="2"/>
      <c r="L218" s="2" t="s">
        <v>352</v>
      </c>
    </row>
    <row r="219" spans="2:12" ht="27" customHeight="1" x14ac:dyDescent="0.25">
      <c r="B219" s="3" t="s">
        <v>380</v>
      </c>
      <c r="C219" s="2" t="s">
        <v>50</v>
      </c>
      <c r="D219" s="1" t="s">
        <v>49</v>
      </c>
      <c r="E219" s="3" t="s">
        <v>381</v>
      </c>
      <c r="F219" s="4">
        <f>H219/1.25</f>
        <v>123.48800000000001</v>
      </c>
      <c r="G219" s="4">
        <f>H219-F219</f>
        <v>30.872</v>
      </c>
      <c r="H219" s="4">
        <v>154.36000000000001</v>
      </c>
      <c r="I219" s="5" t="s">
        <v>381</v>
      </c>
      <c r="J219" s="4">
        <f>H219</f>
        <v>154.36000000000001</v>
      </c>
      <c r="K219" s="2"/>
      <c r="L219" s="2" t="s">
        <v>352</v>
      </c>
    </row>
    <row r="220" spans="2:12" ht="27" customHeight="1" x14ac:dyDescent="0.25">
      <c r="B220" s="3" t="s">
        <v>382</v>
      </c>
      <c r="C220" s="2" t="s">
        <v>12</v>
      </c>
      <c r="D220" s="1" t="s">
        <v>77</v>
      </c>
      <c r="E220" s="3" t="s">
        <v>383</v>
      </c>
      <c r="F220" s="4">
        <v>6868.58</v>
      </c>
      <c r="G220" s="4">
        <f t="shared" ref="G220:G223" si="145">H220-F220</f>
        <v>1364.1200000000008</v>
      </c>
      <c r="H220" s="4">
        <v>8232.7000000000007</v>
      </c>
      <c r="I220" s="5" t="s">
        <v>384</v>
      </c>
      <c r="J220" s="4">
        <f t="shared" ref="J220:J223" si="146">H220</f>
        <v>8232.7000000000007</v>
      </c>
      <c r="K220" s="2"/>
      <c r="L220" s="2" t="s">
        <v>352</v>
      </c>
    </row>
    <row r="221" spans="2:12" ht="27" customHeight="1" x14ac:dyDescent="0.25">
      <c r="B221" s="3" t="s">
        <v>382</v>
      </c>
      <c r="C221" s="2" t="s">
        <v>13</v>
      </c>
      <c r="D221" s="1" t="s">
        <v>77</v>
      </c>
      <c r="E221" s="3" t="s">
        <v>383</v>
      </c>
      <c r="F221" s="4">
        <f t="shared" ref="F221:F223" si="147">H221/1.25</f>
        <v>44.160000000000004</v>
      </c>
      <c r="G221" s="4">
        <f t="shared" si="145"/>
        <v>11.04</v>
      </c>
      <c r="H221" s="4">
        <v>55.2</v>
      </c>
      <c r="I221" s="5" t="s">
        <v>384</v>
      </c>
      <c r="J221" s="4">
        <f t="shared" si="146"/>
        <v>55.2</v>
      </c>
      <c r="K221" s="2"/>
      <c r="L221" s="2" t="s">
        <v>352</v>
      </c>
    </row>
    <row r="222" spans="2:12" ht="27" customHeight="1" x14ac:dyDescent="0.25">
      <c r="B222" s="3" t="s">
        <v>382</v>
      </c>
      <c r="C222" s="2" t="s">
        <v>14</v>
      </c>
      <c r="D222" s="1" t="s">
        <v>77</v>
      </c>
      <c r="E222" s="3" t="s">
        <v>383</v>
      </c>
      <c r="F222" s="4">
        <f t="shared" si="147"/>
        <v>64.8</v>
      </c>
      <c r="G222" s="4">
        <f t="shared" si="145"/>
        <v>16.200000000000003</v>
      </c>
      <c r="H222" s="4">
        <v>81</v>
      </c>
      <c r="I222" s="5" t="s">
        <v>384</v>
      </c>
      <c r="J222" s="4">
        <f t="shared" si="146"/>
        <v>81</v>
      </c>
      <c r="K222" s="2"/>
      <c r="L222" s="2" t="s">
        <v>352</v>
      </c>
    </row>
    <row r="223" spans="2:12" ht="27" customHeight="1" x14ac:dyDescent="0.25">
      <c r="B223" s="3" t="s">
        <v>382</v>
      </c>
      <c r="C223" s="2" t="s">
        <v>73</v>
      </c>
      <c r="D223" s="1" t="s">
        <v>77</v>
      </c>
      <c r="E223" s="3" t="s">
        <v>383</v>
      </c>
      <c r="F223" s="4">
        <f t="shared" si="147"/>
        <v>72.8</v>
      </c>
      <c r="G223" s="4">
        <f t="shared" si="145"/>
        <v>18.200000000000003</v>
      </c>
      <c r="H223" s="4">
        <v>91</v>
      </c>
      <c r="I223" s="5" t="s">
        <v>384</v>
      </c>
      <c r="J223" s="4">
        <f t="shared" si="146"/>
        <v>91</v>
      </c>
      <c r="K223" s="2"/>
      <c r="L223" s="2" t="s">
        <v>352</v>
      </c>
    </row>
    <row r="224" spans="2:12" ht="27" customHeight="1" x14ac:dyDescent="0.25">
      <c r="B224" s="1" t="s">
        <v>385</v>
      </c>
      <c r="C224" s="2" t="s">
        <v>13</v>
      </c>
      <c r="D224" s="1" t="s">
        <v>48</v>
      </c>
      <c r="E224" s="3" t="s">
        <v>378</v>
      </c>
      <c r="F224" s="4">
        <f>H224/1.25</f>
        <v>401.2</v>
      </c>
      <c r="G224" s="4">
        <f>H224-F224</f>
        <v>100.30000000000001</v>
      </c>
      <c r="H224" s="4">
        <v>501.5</v>
      </c>
      <c r="I224" s="5" t="s">
        <v>384</v>
      </c>
      <c r="J224" s="4">
        <f>H224</f>
        <v>501.5</v>
      </c>
      <c r="K224" s="2"/>
      <c r="L224" s="2" t="s">
        <v>352</v>
      </c>
    </row>
    <row r="225" spans="2:12" ht="27" customHeight="1" x14ac:dyDescent="0.25">
      <c r="B225" s="1" t="s">
        <v>385</v>
      </c>
      <c r="C225" s="2" t="s">
        <v>15</v>
      </c>
      <c r="D225" s="1" t="s">
        <v>48</v>
      </c>
      <c r="E225" s="3" t="s">
        <v>378</v>
      </c>
      <c r="F225" s="4">
        <f>H225/1.25</f>
        <v>882</v>
      </c>
      <c r="G225" s="4">
        <f>H225-F225</f>
        <v>220.5</v>
      </c>
      <c r="H225" s="4">
        <v>1102.5</v>
      </c>
      <c r="I225" s="5" t="s">
        <v>384</v>
      </c>
      <c r="J225" s="4">
        <f>H225</f>
        <v>1102.5</v>
      </c>
      <c r="K225" s="2"/>
      <c r="L225" s="2" t="s">
        <v>352</v>
      </c>
    </row>
    <row r="226" spans="2:12" ht="27" customHeight="1" x14ac:dyDescent="0.25">
      <c r="B226" s="1" t="s">
        <v>386</v>
      </c>
      <c r="C226" s="2" t="s">
        <v>387</v>
      </c>
      <c r="D226" s="1" t="s">
        <v>47</v>
      </c>
      <c r="E226" s="3" t="s">
        <v>388</v>
      </c>
      <c r="F226" s="4">
        <f>H226/1.25</f>
        <v>1430</v>
      </c>
      <c r="G226" s="4">
        <f>H226-F226</f>
        <v>357.5</v>
      </c>
      <c r="H226" s="4">
        <v>1787.5</v>
      </c>
      <c r="I226" s="5" t="s">
        <v>388</v>
      </c>
      <c r="J226" s="4">
        <f>H226</f>
        <v>1787.5</v>
      </c>
      <c r="K226" s="2"/>
      <c r="L226" s="2" t="s">
        <v>352</v>
      </c>
    </row>
    <row r="227" spans="2:12" ht="27" customHeight="1" x14ac:dyDescent="0.25">
      <c r="B227" s="3" t="s">
        <v>389</v>
      </c>
      <c r="C227" s="2" t="s">
        <v>23</v>
      </c>
      <c r="D227" s="1" t="s">
        <v>390</v>
      </c>
      <c r="E227" s="3" t="s">
        <v>376</v>
      </c>
      <c r="F227" s="4">
        <v>100</v>
      </c>
      <c r="G227" s="4">
        <f>H227-F227</f>
        <v>0</v>
      </c>
      <c r="H227" s="4">
        <v>100</v>
      </c>
      <c r="I227" s="5" t="s">
        <v>381</v>
      </c>
      <c r="J227" s="4">
        <f>H227</f>
        <v>100</v>
      </c>
      <c r="K227" s="2"/>
      <c r="L227" s="2" t="s">
        <v>352</v>
      </c>
    </row>
    <row r="228" spans="2:12" ht="27" customHeight="1" x14ac:dyDescent="0.25">
      <c r="B228" s="1" t="s">
        <v>391</v>
      </c>
      <c r="C228" s="2" t="s">
        <v>209</v>
      </c>
      <c r="D228" s="1" t="s">
        <v>210</v>
      </c>
      <c r="E228" s="3" t="s">
        <v>392</v>
      </c>
      <c r="F228" s="4">
        <f>H228/1.25</f>
        <v>170</v>
      </c>
      <c r="G228" s="4">
        <f>H228-F228</f>
        <v>42.5</v>
      </c>
      <c r="H228" s="4">
        <v>212.5</v>
      </c>
      <c r="I228" s="5" t="s">
        <v>392</v>
      </c>
      <c r="J228" s="4">
        <f>H228</f>
        <v>212.5</v>
      </c>
      <c r="K228" s="2"/>
      <c r="L228" s="2" t="s">
        <v>352</v>
      </c>
    </row>
    <row r="229" spans="2:12" ht="27" customHeight="1" x14ac:dyDescent="0.25">
      <c r="B229" s="1" t="s">
        <v>393</v>
      </c>
      <c r="C229" s="2" t="s">
        <v>13</v>
      </c>
      <c r="D229" s="1" t="s">
        <v>48</v>
      </c>
      <c r="E229" s="3" t="s">
        <v>394</v>
      </c>
      <c r="F229" s="4">
        <f t="shared" si="134"/>
        <v>458.24799999999993</v>
      </c>
      <c r="G229" s="4">
        <f t="shared" si="135"/>
        <v>114.56200000000001</v>
      </c>
      <c r="H229" s="4">
        <v>572.80999999999995</v>
      </c>
      <c r="I229" s="5" t="s">
        <v>395</v>
      </c>
      <c r="J229" s="4">
        <f t="shared" si="136"/>
        <v>572.80999999999995</v>
      </c>
      <c r="K229" s="2"/>
      <c r="L229" s="2" t="s">
        <v>352</v>
      </c>
    </row>
    <row r="230" spans="2:12" ht="27" customHeight="1" x14ac:dyDescent="0.25">
      <c r="B230" s="1" t="s">
        <v>396</v>
      </c>
      <c r="C230" s="2" t="s">
        <v>93</v>
      </c>
      <c r="D230" s="1" t="s">
        <v>51</v>
      </c>
      <c r="E230" s="3" t="s">
        <v>392</v>
      </c>
      <c r="F230" s="4">
        <f t="shared" si="134"/>
        <v>855.8</v>
      </c>
      <c r="G230" s="4">
        <f t="shared" si="135"/>
        <v>213.95000000000005</v>
      </c>
      <c r="H230" s="4">
        <v>1069.75</v>
      </c>
      <c r="I230" s="5" t="s">
        <v>397</v>
      </c>
      <c r="J230" s="4">
        <f t="shared" si="136"/>
        <v>1069.75</v>
      </c>
      <c r="K230" s="2"/>
      <c r="L230" s="2" t="s">
        <v>352</v>
      </c>
    </row>
    <row r="231" spans="2:12" ht="27" customHeight="1" x14ac:dyDescent="0.25">
      <c r="B231" s="1" t="s">
        <v>398</v>
      </c>
      <c r="C231" s="2" t="s">
        <v>93</v>
      </c>
      <c r="D231" s="1" t="s">
        <v>241</v>
      </c>
      <c r="E231" s="3" t="s">
        <v>397</v>
      </c>
      <c r="F231" s="4">
        <f t="shared" si="134"/>
        <v>41.56</v>
      </c>
      <c r="G231" s="4">
        <f t="shared" si="135"/>
        <v>10.39</v>
      </c>
      <c r="H231" s="4">
        <v>51.95</v>
      </c>
      <c r="I231" s="5" t="s">
        <v>397</v>
      </c>
      <c r="J231" s="4">
        <f t="shared" si="136"/>
        <v>51.95</v>
      </c>
      <c r="K231" s="2"/>
      <c r="L231" s="2" t="s">
        <v>352</v>
      </c>
    </row>
    <row r="232" spans="2:12" ht="27" customHeight="1" x14ac:dyDescent="0.25">
      <c r="B232" s="1" t="s">
        <v>399</v>
      </c>
      <c r="C232" s="2" t="s">
        <v>400</v>
      </c>
      <c r="D232" s="1" t="s">
        <v>254</v>
      </c>
      <c r="E232" s="3" t="s">
        <v>394</v>
      </c>
      <c r="F232" s="4">
        <v>1202.2</v>
      </c>
      <c r="G232" s="4">
        <f t="shared" si="135"/>
        <v>60.1099999999999</v>
      </c>
      <c r="H232" s="4">
        <v>1262.31</v>
      </c>
      <c r="I232" s="5" t="s">
        <v>401</v>
      </c>
      <c r="J232" s="4">
        <f t="shared" si="136"/>
        <v>1262.31</v>
      </c>
      <c r="K232" s="2"/>
      <c r="L232" s="2" t="s">
        <v>352</v>
      </c>
    </row>
    <row r="233" spans="2:12" ht="27" customHeight="1" x14ac:dyDescent="0.25">
      <c r="B233" s="1" t="s">
        <v>402</v>
      </c>
      <c r="C233" s="2" t="s">
        <v>403</v>
      </c>
      <c r="D233" s="1" t="s">
        <v>404</v>
      </c>
      <c r="E233" s="3" t="s">
        <v>392</v>
      </c>
      <c r="F233" s="4">
        <f t="shared" ref="F233:F235" si="148">H233/1.25</f>
        <v>320</v>
      </c>
      <c r="G233" s="4">
        <f t="shared" si="135"/>
        <v>80</v>
      </c>
      <c r="H233" s="4">
        <v>400</v>
      </c>
      <c r="I233" s="5" t="s">
        <v>405</v>
      </c>
      <c r="J233" s="4">
        <f t="shared" si="136"/>
        <v>400</v>
      </c>
      <c r="K233" s="2"/>
      <c r="L233" s="2" t="s">
        <v>352</v>
      </c>
    </row>
    <row r="234" spans="2:12" ht="27" customHeight="1" x14ac:dyDescent="0.25">
      <c r="B234" s="1" t="s">
        <v>406</v>
      </c>
      <c r="C234" s="2" t="s">
        <v>19</v>
      </c>
      <c r="D234" s="1" t="s">
        <v>241</v>
      </c>
      <c r="E234" s="3" t="s">
        <v>405</v>
      </c>
      <c r="F234" s="4">
        <f t="shared" si="148"/>
        <v>49.983999999999995</v>
      </c>
      <c r="G234" s="4">
        <f t="shared" si="135"/>
        <v>12.496000000000002</v>
      </c>
      <c r="H234" s="4">
        <v>62.48</v>
      </c>
      <c r="I234" s="5" t="s">
        <v>405</v>
      </c>
      <c r="J234" s="4">
        <f t="shared" si="136"/>
        <v>62.48</v>
      </c>
      <c r="K234" s="2"/>
      <c r="L234" s="2" t="s">
        <v>352</v>
      </c>
    </row>
    <row r="235" spans="2:12" ht="27" customHeight="1" x14ac:dyDescent="0.25">
      <c r="B235" s="1" t="s">
        <v>407</v>
      </c>
      <c r="C235" s="2" t="s">
        <v>13</v>
      </c>
      <c r="D235" s="1" t="s">
        <v>48</v>
      </c>
      <c r="E235" s="3" t="s">
        <v>397</v>
      </c>
      <c r="F235" s="4">
        <f t="shared" si="148"/>
        <v>401.2</v>
      </c>
      <c r="G235" s="4">
        <f t="shared" si="135"/>
        <v>100.30000000000001</v>
      </c>
      <c r="H235" s="4">
        <v>501.5</v>
      </c>
      <c r="I235" s="5" t="s">
        <v>397</v>
      </c>
      <c r="J235" s="4">
        <f t="shared" si="136"/>
        <v>501.5</v>
      </c>
      <c r="K235" s="2"/>
      <c r="L235" s="2" t="s">
        <v>352</v>
      </c>
    </row>
    <row r="236" spans="2:12" ht="27" customHeight="1" x14ac:dyDescent="0.25">
      <c r="B236" s="1" t="s">
        <v>407</v>
      </c>
      <c r="C236" s="2" t="s">
        <v>15</v>
      </c>
      <c r="D236" s="1" t="s">
        <v>48</v>
      </c>
      <c r="E236" s="3" t="s">
        <v>397</v>
      </c>
      <c r="F236" s="4">
        <f t="shared" ref="F236" si="149">H236/1.25</f>
        <v>882</v>
      </c>
      <c r="G236" s="4">
        <f t="shared" ref="G236:G252" si="150">H236-F236</f>
        <v>220.5</v>
      </c>
      <c r="H236" s="4">
        <v>1102.5</v>
      </c>
      <c r="I236" s="5" t="s">
        <v>397</v>
      </c>
      <c r="J236" s="4">
        <f t="shared" ref="J236:J249" si="151">H236</f>
        <v>1102.5</v>
      </c>
      <c r="K236" s="2"/>
      <c r="L236" s="2" t="s">
        <v>352</v>
      </c>
    </row>
    <row r="237" spans="2:12" ht="27" customHeight="1" x14ac:dyDescent="0.25">
      <c r="B237" s="3" t="s">
        <v>408</v>
      </c>
      <c r="C237" s="2" t="s">
        <v>71</v>
      </c>
      <c r="D237" s="1" t="s">
        <v>72</v>
      </c>
      <c r="E237" s="3" t="s">
        <v>364</v>
      </c>
      <c r="F237" s="4">
        <v>10071.6</v>
      </c>
      <c r="G237" s="4">
        <f t="shared" si="150"/>
        <v>503.57999999999993</v>
      </c>
      <c r="H237" s="4">
        <v>10575.18</v>
      </c>
      <c r="I237" s="5" t="s">
        <v>397</v>
      </c>
      <c r="J237" s="4">
        <f t="shared" si="151"/>
        <v>10575.18</v>
      </c>
      <c r="K237" s="2"/>
      <c r="L237" s="2" t="s">
        <v>352</v>
      </c>
    </row>
    <row r="238" spans="2:12" ht="27" customHeight="1" x14ac:dyDescent="0.25">
      <c r="B238" s="3" t="s">
        <v>165</v>
      </c>
      <c r="C238" s="2" t="s">
        <v>18</v>
      </c>
      <c r="D238" s="1" t="s">
        <v>61</v>
      </c>
      <c r="E238" s="3" t="s">
        <v>365</v>
      </c>
      <c r="F238" s="4">
        <f>H238/1.13</f>
        <v>1441.7345132743365</v>
      </c>
      <c r="G238" s="4">
        <f t="shared" si="150"/>
        <v>187.42548672566363</v>
      </c>
      <c r="H238" s="4">
        <v>1629.16</v>
      </c>
      <c r="I238" s="5" t="s">
        <v>352</v>
      </c>
      <c r="J238" s="4">
        <f t="shared" si="151"/>
        <v>1629.16</v>
      </c>
      <c r="K238" s="2"/>
      <c r="L238" s="2" t="s">
        <v>352</v>
      </c>
    </row>
    <row r="239" spans="2:12" ht="27" customHeight="1" x14ac:dyDescent="0.25">
      <c r="B239" s="3" t="s">
        <v>412</v>
      </c>
      <c r="C239" s="2" t="s">
        <v>20</v>
      </c>
      <c r="D239" s="1" t="s">
        <v>150</v>
      </c>
      <c r="E239" s="3" t="s">
        <v>352</v>
      </c>
      <c r="F239" s="4">
        <f t="shared" ref="F239:F246" si="152">H239/1.25</f>
        <v>12.08</v>
      </c>
      <c r="G239" s="4">
        <f t="shared" si="150"/>
        <v>3.0199999999999996</v>
      </c>
      <c r="H239" s="4">
        <v>15.1</v>
      </c>
      <c r="I239" s="5" t="s">
        <v>352</v>
      </c>
      <c r="J239" s="4">
        <f t="shared" si="151"/>
        <v>15.1</v>
      </c>
      <c r="K239" s="2"/>
      <c r="L239" s="2" t="s">
        <v>352</v>
      </c>
    </row>
    <row r="240" spans="2:12" ht="27" customHeight="1" x14ac:dyDescent="0.25">
      <c r="B240" s="3" t="s">
        <v>415</v>
      </c>
      <c r="C240" s="2" t="s">
        <v>180</v>
      </c>
      <c r="D240" s="1" t="s">
        <v>48</v>
      </c>
      <c r="E240" s="8" t="s">
        <v>364</v>
      </c>
      <c r="F240" s="4">
        <f>H240/1.05</f>
        <v>4055.0380952380951</v>
      </c>
      <c r="G240" s="4">
        <v>818.4</v>
      </c>
      <c r="H240" s="4">
        <v>4257.79</v>
      </c>
      <c r="I240" s="5" t="s">
        <v>352</v>
      </c>
      <c r="J240" s="4">
        <f>H240</f>
        <v>4257.79</v>
      </c>
      <c r="K240" s="2"/>
      <c r="L240" s="2" t="s">
        <v>352</v>
      </c>
    </row>
    <row r="241" spans="2:12" ht="27" customHeight="1" x14ac:dyDescent="0.25">
      <c r="B241" s="3" t="s">
        <v>416</v>
      </c>
      <c r="C241" s="2" t="s">
        <v>65</v>
      </c>
      <c r="D241" s="1" t="s">
        <v>417</v>
      </c>
      <c r="E241" s="3" t="s">
        <v>418</v>
      </c>
      <c r="F241" s="4">
        <f>H241/1.05</f>
        <v>4035.3428571428567</v>
      </c>
      <c r="G241" s="4">
        <f t="shared" si="150"/>
        <v>201.76714285714297</v>
      </c>
      <c r="H241" s="4">
        <v>4237.1099999999997</v>
      </c>
      <c r="I241" s="5" t="s">
        <v>305</v>
      </c>
      <c r="J241" s="4">
        <f t="shared" si="151"/>
        <v>4237.1099999999997</v>
      </c>
      <c r="K241" s="2"/>
      <c r="L241" s="2" t="s">
        <v>352</v>
      </c>
    </row>
    <row r="242" spans="2:12" ht="27" customHeight="1" x14ac:dyDescent="0.25">
      <c r="B242" s="3" t="s">
        <v>419</v>
      </c>
      <c r="C242" s="2" t="s">
        <v>50</v>
      </c>
      <c r="D242" s="1" t="s">
        <v>171</v>
      </c>
      <c r="E242" s="3" t="s">
        <v>365</v>
      </c>
      <c r="F242" s="4">
        <f t="shared" si="152"/>
        <v>548</v>
      </c>
      <c r="G242" s="4">
        <f t="shared" si="150"/>
        <v>137</v>
      </c>
      <c r="H242" s="4">
        <v>685</v>
      </c>
      <c r="I242" s="5" t="s">
        <v>352</v>
      </c>
      <c r="J242" s="4">
        <f t="shared" si="151"/>
        <v>685</v>
      </c>
      <c r="K242" s="2"/>
      <c r="L242" s="2" t="s">
        <v>352</v>
      </c>
    </row>
    <row r="243" spans="2:12" ht="27" customHeight="1" x14ac:dyDescent="0.25">
      <c r="B243" s="3" t="s">
        <v>420</v>
      </c>
      <c r="C243" s="7" t="s">
        <v>13</v>
      </c>
      <c r="D243" s="1" t="s">
        <v>162</v>
      </c>
      <c r="E243" s="3" t="s">
        <v>394</v>
      </c>
      <c r="F243" s="4">
        <f t="shared" si="152"/>
        <v>89.103999999999999</v>
      </c>
      <c r="G243" s="4">
        <f t="shared" si="150"/>
        <v>22.275999999999996</v>
      </c>
      <c r="H243" s="4">
        <v>111.38</v>
      </c>
      <c r="I243" s="5" t="s">
        <v>352</v>
      </c>
      <c r="J243" s="4">
        <f t="shared" si="151"/>
        <v>111.38</v>
      </c>
      <c r="K243" s="2"/>
      <c r="L243" s="2" t="s">
        <v>352</v>
      </c>
    </row>
    <row r="244" spans="2:12" ht="27" customHeight="1" x14ac:dyDescent="0.25">
      <c r="B244" s="3" t="s">
        <v>382</v>
      </c>
      <c r="C244" s="2" t="s">
        <v>12</v>
      </c>
      <c r="D244" s="1" t="s">
        <v>77</v>
      </c>
      <c r="E244" s="3" t="s">
        <v>394</v>
      </c>
      <c r="F244" s="4">
        <v>7392.46</v>
      </c>
      <c r="G244" s="4">
        <f t="shared" si="150"/>
        <v>1861.9900000000007</v>
      </c>
      <c r="H244" s="4">
        <v>9254.4500000000007</v>
      </c>
      <c r="I244" s="5" t="s">
        <v>352</v>
      </c>
      <c r="J244" s="4">
        <f t="shared" si="151"/>
        <v>9254.4500000000007</v>
      </c>
      <c r="K244" s="2"/>
      <c r="L244" s="2" t="s">
        <v>352</v>
      </c>
    </row>
    <row r="245" spans="2:12" ht="27" customHeight="1" x14ac:dyDescent="0.25">
      <c r="B245" s="3" t="s">
        <v>382</v>
      </c>
      <c r="C245" s="2" t="s">
        <v>13</v>
      </c>
      <c r="D245" s="1" t="s">
        <v>77</v>
      </c>
      <c r="E245" s="3" t="s">
        <v>394</v>
      </c>
      <c r="F245" s="4">
        <f t="shared" si="152"/>
        <v>188.19200000000001</v>
      </c>
      <c r="G245" s="4">
        <f t="shared" si="150"/>
        <v>47.048000000000002</v>
      </c>
      <c r="H245" s="4">
        <v>235.24</v>
      </c>
      <c r="I245" s="5" t="s">
        <v>352</v>
      </c>
      <c r="J245" s="4">
        <f t="shared" si="151"/>
        <v>235.24</v>
      </c>
      <c r="K245" s="2"/>
      <c r="L245" s="2" t="s">
        <v>352</v>
      </c>
    </row>
    <row r="246" spans="2:12" ht="27" customHeight="1" x14ac:dyDescent="0.25">
      <c r="B246" s="3" t="s">
        <v>382</v>
      </c>
      <c r="C246" s="2" t="s">
        <v>14</v>
      </c>
      <c r="D246" s="1" t="s">
        <v>77</v>
      </c>
      <c r="E246" s="3" t="s">
        <v>394</v>
      </c>
      <c r="F246" s="4">
        <f t="shared" si="152"/>
        <v>144</v>
      </c>
      <c r="G246" s="4">
        <f t="shared" si="150"/>
        <v>36</v>
      </c>
      <c r="H246" s="4">
        <v>180</v>
      </c>
      <c r="I246" s="5" t="s">
        <v>352</v>
      </c>
      <c r="J246" s="4">
        <f t="shared" si="151"/>
        <v>180</v>
      </c>
      <c r="K246" s="2"/>
      <c r="L246" s="2" t="s">
        <v>352</v>
      </c>
    </row>
    <row r="247" spans="2:12" ht="27" customHeight="1" x14ac:dyDescent="0.25">
      <c r="B247" s="3" t="s">
        <v>421</v>
      </c>
      <c r="C247" s="9" t="s">
        <v>62</v>
      </c>
      <c r="D247" s="1" t="s">
        <v>77</v>
      </c>
      <c r="E247" s="3" t="s">
        <v>383</v>
      </c>
      <c r="F247" s="4">
        <v>3348.94</v>
      </c>
      <c r="G247" s="4">
        <f t="shared" si="150"/>
        <v>755.16000000000031</v>
      </c>
      <c r="H247" s="4">
        <v>4104.1000000000004</v>
      </c>
      <c r="I247" s="5" t="s">
        <v>352</v>
      </c>
      <c r="J247" s="4">
        <f t="shared" si="151"/>
        <v>4104.1000000000004</v>
      </c>
      <c r="K247" s="2"/>
      <c r="L247" s="2" t="s">
        <v>352</v>
      </c>
    </row>
    <row r="248" spans="2:12" ht="27" customHeight="1" x14ac:dyDescent="0.25">
      <c r="B248" s="3" t="s">
        <v>422</v>
      </c>
      <c r="C248" s="2" t="s">
        <v>9</v>
      </c>
      <c r="D248" s="1" t="s">
        <v>281</v>
      </c>
      <c r="E248" s="3" t="s">
        <v>378</v>
      </c>
      <c r="F248" s="4">
        <v>330</v>
      </c>
      <c r="G248" s="4">
        <f t="shared" si="150"/>
        <v>0</v>
      </c>
      <c r="H248" s="4">
        <v>330</v>
      </c>
      <c r="I248" s="5" t="s">
        <v>352</v>
      </c>
      <c r="J248" s="4">
        <f t="shared" si="151"/>
        <v>330</v>
      </c>
      <c r="K248" s="2"/>
      <c r="L248" s="2" t="s">
        <v>352</v>
      </c>
    </row>
    <row r="249" spans="2:12" ht="27" customHeight="1" x14ac:dyDescent="0.25">
      <c r="B249" s="3" t="s">
        <v>67</v>
      </c>
      <c r="C249" s="2" t="s">
        <v>11</v>
      </c>
      <c r="D249" s="1" t="s">
        <v>68</v>
      </c>
      <c r="E249" s="3" t="s">
        <v>365</v>
      </c>
      <c r="F249" s="4">
        <f t="shared" ref="F249:F250" si="153">H249/1.25</f>
        <v>505.16800000000001</v>
      </c>
      <c r="G249" s="4">
        <f t="shared" si="150"/>
        <v>126.29200000000003</v>
      </c>
      <c r="H249" s="4">
        <v>631.46</v>
      </c>
      <c r="I249" s="5" t="s">
        <v>352</v>
      </c>
      <c r="J249" s="4">
        <f t="shared" si="151"/>
        <v>631.46</v>
      </c>
      <c r="K249" s="2"/>
      <c r="L249" s="2" t="s">
        <v>352</v>
      </c>
    </row>
    <row r="250" spans="2:12" ht="27" customHeight="1" x14ac:dyDescent="0.25">
      <c r="B250" s="3" t="s">
        <v>67</v>
      </c>
      <c r="C250" s="2" t="s">
        <v>7</v>
      </c>
      <c r="D250" s="1" t="s">
        <v>68</v>
      </c>
      <c r="E250" s="3" t="s">
        <v>365</v>
      </c>
      <c r="F250" s="4">
        <f t="shared" si="153"/>
        <v>36</v>
      </c>
      <c r="G250" s="4">
        <f t="shared" si="150"/>
        <v>9</v>
      </c>
      <c r="H250" s="4">
        <v>45</v>
      </c>
      <c r="I250" s="5" t="s">
        <v>352</v>
      </c>
      <c r="J250" s="4">
        <f>H250</f>
        <v>45</v>
      </c>
      <c r="K250" s="2"/>
      <c r="L250" s="2" t="s">
        <v>352</v>
      </c>
    </row>
    <row r="251" spans="2:12" ht="27" customHeight="1" x14ac:dyDescent="0.25">
      <c r="B251" s="1" t="s">
        <v>69</v>
      </c>
      <c r="C251" s="2" t="s">
        <v>5</v>
      </c>
      <c r="D251" s="1" t="s">
        <v>70</v>
      </c>
      <c r="E251" s="8" t="s">
        <v>365</v>
      </c>
      <c r="F251" s="4">
        <f>H251/1.13</f>
        <v>15088</v>
      </c>
      <c r="G251" s="4">
        <f t="shared" si="150"/>
        <v>1961.4399999999987</v>
      </c>
      <c r="H251" s="4">
        <v>17049.439999999999</v>
      </c>
      <c r="I251" s="5" t="s">
        <v>352</v>
      </c>
      <c r="J251" s="4">
        <f>H251</f>
        <v>17049.439999999999</v>
      </c>
      <c r="K251" s="2"/>
      <c r="L251" s="2" t="s">
        <v>352</v>
      </c>
    </row>
    <row r="252" spans="2:12" ht="27" customHeight="1" x14ac:dyDescent="0.25">
      <c r="B252" s="3" t="s">
        <v>165</v>
      </c>
      <c r="C252" s="2" t="s">
        <v>16</v>
      </c>
      <c r="D252" s="1" t="s">
        <v>63</v>
      </c>
      <c r="E252" s="3" t="s">
        <v>365</v>
      </c>
      <c r="F252" s="4">
        <f>H252/1.13</f>
        <v>3491.0000000000005</v>
      </c>
      <c r="G252" s="4">
        <f t="shared" si="150"/>
        <v>453.82999999999947</v>
      </c>
      <c r="H252" s="4">
        <v>3944.83</v>
      </c>
      <c r="I252" s="5" t="s">
        <v>352</v>
      </c>
      <c r="J252" s="4">
        <f t="shared" ref="J252" si="154">H252</f>
        <v>3944.83</v>
      </c>
      <c r="K252" s="2"/>
      <c r="L252" s="2" t="s">
        <v>352</v>
      </c>
    </row>
    <row r="253" spans="2:12" ht="27" customHeight="1" x14ac:dyDescent="0.25">
      <c r="B253" s="1" t="s">
        <v>439</v>
      </c>
      <c r="C253" s="9" t="s">
        <v>196</v>
      </c>
      <c r="D253" s="1" t="s">
        <v>197</v>
      </c>
      <c r="E253" s="3" t="s">
        <v>410</v>
      </c>
      <c r="F253" s="4">
        <v>9129.48</v>
      </c>
      <c r="G253" s="4">
        <f>H253-F253</f>
        <v>0</v>
      </c>
      <c r="H253" s="4">
        <v>9129.48</v>
      </c>
      <c r="I253" s="5" t="s">
        <v>405</v>
      </c>
      <c r="J253" s="4">
        <f>H253</f>
        <v>9129.48</v>
      </c>
      <c r="K253" s="2"/>
      <c r="L253" s="2" t="s">
        <v>352</v>
      </c>
    </row>
    <row r="254" spans="2:12" ht="27" customHeight="1" x14ac:dyDescent="0.25">
      <c r="B254" s="1" t="s">
        <v>409</v>
      </c>
      <c r="C254" s="2" t="s">
        <v>83</v>
      </c>
      <c r="D254" s="1" t="s">
        <v>49</v>
      </c>
      <c r="E254" s="3" t="s">
        <v>410</v>
      </c>
      <c r="F254" s="4">
        <f>H254/1.25</f>
        <v>106.16</v>
      </c>
      <c r="G254" s="4">
        <f>H254-F254</f>
        <v>26.539999999999992</v>
      </c>
      <c r="H254" s="4">
        <v>132.69999999999999</v>
      </c>
      <c r="I254" s="5" t="s">
        <v>410</v>
      </c>
      <c r="J254" s="4">
        <f>H254</f>
        <v>132.69999999999999</v>
      </c>
      <c r="K254" s="2"/>
      <c r="L254" s="2" t="s">
        <v>411</v>
      </c>
    </row>
    <row r="255" spans="2:12" ht="27" customHeight="1" x14ac:dyDescent="0.25">
      <c r="B255" s="1" t="s">
        <v>413</v>
      </c>
      <c r="C255" s="2" t="s">
        <v>73</v>
      </c>
      <c r="D255" s="1" t="s">
        <v>294</v>
      </c>
      <c r="E255" s="3" t="s">
        <v>414</v>
      </c>
      <c r="F255" s="4">
        <f>H255/1.05</f>
        <v>444.68571428571425</v>
      </c>
      <c r="G255" s="4">
        <f t="shared" ref="G255:G332" si="155">H255-F255</f>
        <v>22.234285714285761</v>
      </c>
      <c r="H255" s="4">
        <v>466.92</v>
      </c>
      <c r="I255" s="5" t="s">
        <v>414</v>
      </c>
      <c r="J255" s="4">
        <f t="shared" ref="J255:J332" si="156">H255</f>
        <v>466.92</v>
      </c>
      <c r="K255" s="2"/>
      <c r="L255" s="2" t="s">
        <v>411</v>
      </c>
    </row>
    <row r="256" spans="2:12" ht="27" customHeight="1" x14ac:dyDescent="0.25">
      <c r="B256" s="1" t="s">
        <v>423</v>
      </c>
      <c r="C256" s="2" t="s">
        <v>314</v>
      </c>
      <c r="D256" s="1" t="s">
        <v>47</v>
      </c>
      <c r="E256" s="3" t="s">
        <v>414</v>
      </c>
      <c r="F256" s="4">
        <f t="shared" ref="F256:F332" si="157">H256/1.25</f>
        <v>682</v>
      </c>
      <c r="G256" s="4">
        <f t="shared" si="155"/>
        <v>170.5</v>
      </c>
      <c r="H256" s="4">
        <v>852.5</v>
      </c>
      <c r="I256" s="5" t="s">
        <v>424</v>
      </c>
      <c r="J256" s="4">
        <f t="shared" si="156"/>
        <v>852.5</v>
      </c>
      <c r="K256" s="2"/>
      <c r="L256" s="2" t="s">
        <v>411</v>
      </c>
    </row>
    <row r="257" spans="2:12" ht="27" customHeight="1" x14ac:dyDescent="0.25">
      <c r="B257" s="8" t="s">
        <v>425</v>
      </c>
      <c r="C257" s="2" t="s">
        <v>15</v>
      </c>
      <c r="D257" s="1" t="s">
        <v>74</v>
      </c>
      <c r="E257" s="8" t="s">
        <v>410</v>
      </c>
      <c r="F257" s="4">
        <f t="shared" si="157"/>
        <v>984.72</v>
      </c>
      <c r="G257" s="4">
        <f t="shared" si="155"/>
        <v>246.18000000000006</v>
      </c>
      <c r="H257" s="4">
        <v>1230.9000000000001</v>
      </c>
      <c r="I257" s="5" t="s">
        <v>414</v>
      </c>
      <c r="J257" s="4">
        <f t="shared" si="156"/>
        <v>1230.9000000000001</v>
      </c>
      <c r="K257" s="2"/>
      <c r="L257" s="2" t="s">
        <v>411</v>
      </c>
    </row>
    <row r="258" spans="2:12" ht="27" customHeight="1" x14ac:dyDescent="0.25">
      <c r="B258" s="8" t="s">
        <v>425</v>
      </c>
      <c r="C258" s="2" t="s">
        <v>73</v>
      </c>
      <c r="D258" s="1" t="s">
        <v>74</v>
      </c>
      <c r="E258" s="8" t="s">
        <v>410</v>
      </c>
      <c r="F258" s="4">
        <f t="shared" si="157"/>
        <v>516.6</v>
      </c>
      <c r="G258" s="4">
        <f t="shared" si="155"/>
        <v>129.14999999999998</v>
      </c>
      <c r="H258" s="4">
        <v>645.75</v>
      </c>
      <c r="I258" s="5" t="s">
        <v>414</v>
      </c>
      <c r="J258" s="4">
        <f t="shared" si="156"/>
        <v>645.75</v>
      </c>
      <c r="K258" s="2"/>
      <c r="L258" s="2" t="s">
        <v>411</v>
      </c>
    </row>
    <row r="259" spans="2:12" ht="27" customHeight="1" x14ac:dyDescent="0.25">
      <c r="B259" s="1" t="s">
        <v>426</v>
      </c>
      <c r="C259" s="2" t="s">
        <v>13</v>
      </c>
      <c r="D259" s="1" t="s">
        <v>241</v>
      </c>
      <c r="E259" s="3" t="s">
        <v>427</v>
      </c>
      <c r="F259" s="4">
        <f t="shared" si="157"/>
        <v>39.983999999999995</v>
      </c>
      <c r="G259" s="4">
        <f t="shared" si="155"/>
        <v>9.9960000000000022</v>
      </c>
      <c r="H259" s="4">
        <v>49.98</v>
      </c>
      <c r="I259" s="5" t="s">
        <v>427</v>
      </c>
      <c r="J259" s="4">
        <f t="shared" si="156"/>
        <v>49.98</v>
      </c>
      <c r="K259" s="2"/>
      <c r="L259" s="2" t="s">
        <v>411</v>
      </c>
    </row>
    <row r="260" spans="2:12" ht="27" customHeight="1" x14ac:dyDescent="0.25">
      <c r="B260" s="1" t="s">
        <v>426</v>
      </c>
      <c r="C260" s="2" t="s">
        <v>73</v>
      </c>
      <c r="D260" s="1" t="s">
        <v>241</v>
      </c>
      <c r="E260" s="3" t="s">
        <v>427</v>
      </c>
      <c r="F260" s="4">
        <f t="shared" si="157"/>
        <v>27.175999999999998</v>
      </c>
      <c r="G260" s="4">
        <f t="shared" si="155"/>
        <v>6.7940000000000005</v>
      </c>
      <c r="H260" s="4">
        <v>33.97</v>
      </c>
      <c r="I260" s="5" t="s">
        <v>427</v>
      </c>
      <c r="J260" s="4">
        <f t="shared" si="156"/>
        <v>33.97</v>
      </c>
      <c r="K260" s="2"/>
      <c r="L260" s="2" t="s">
        <v>411</v>
      </c>
    </row>
    <row r="261" spans="2:12" ht="27" customHeight="1" x14ac:dyDescent="0.25">
      <c r="B261" s="1" t="s">
        <v>52</v>
      </c>
      <c r="C261" s="2" t="s">
        <v>53</v>
      </c>
      <c r="D261" s="1" t="s">
        <v>54</v>
      </c>
      <c r="E261" s="3" t="s">
        <v>410</v>
      </c>
      <c r="F261" s="4">
        <f t="shared" si="157"/>
        <v>800</v>
      </c>
      <c r="G261" s="4">
        <f t="shared" si="155"/>
        <v>200</v>
      </c>
      <c r="H261" s="4">
        <v>1000</v>
      </c>
      <c r="I261" s="5" t="s">
        <v>427</v>
      </c>
      <c r="J261" s="4">
        <f t="shared" si="156"/>
        <v>1000</v>
      </c>
      <c r="K261" s="2"/>
      <c r="L261" s="2" t="s">
        <v>411</v>
      </c>
    </row>
    <row r="262" spans="2:12" ht="27" customHeight="1" x14ac:dyDescent="0.25">
      <c r="B262" s="1" t="s">
        <v>428</v>
      </c>
      <c r="C262" s="2" t="s">
        <v>429</v>
      </c>
      <c r="D262" s="1" t="s">
        <v>430</v>
      </c>
      <c r="E262" s="3" t="s">
        <v>410</v>
      </c>
      <c r="F262" s="4">
        <v>3900</v>
      </c>
      <c r="G262" s="4">
        <f t="shared" si="155"/>
        <v>0</v>
      </c>
      <c r="H262" s="4">
        <v>3900</v>
      </c>
      <c r="I262" s="5" t="s">
        <v>431</v>
      </c>
      <c r="J262" s="4">
        <f t="shared" si="156"/>
        <v>3900</v>
      </c>
      <c r="K262" s="2"/>
      <c r="L262" s="2" t="s">
        <v>411</v>
      </c>
    </row>
    <row r="263" spans="2:12" ht="27" customHeight="1" x14ac:dyDescent="0.25">
      <c r="B263" s="3" t="s">
        <v>432</v>
      </c>
      <c r="C263" s="2" t="s">
        <v>13</v>
      </c>
      <c r="D263" s="1" t="s">
        <v>48</v>
      </c>
      <c r="E263" s="8" t="s">
        <v>433</v>
      </c>
      <c r="F263" s="4">
        <f t="shared" ref="F263:F264" si="158">H263/1.25</f>
        <v>278</v>
      </c>
      <c r="G263" s="4">
        <f t="shared" si="155"/>
        <v>69.5</v>
      </c>
      <c r="H263" s="4">
        <v>347.5</v>
      </c>
      <c r="I263" s="5" t="s">
        <v>433</v>
      </c>
      <c r="J263" s="4">
        <f>H263</f>
        <v>347.5</v>
      </c>
      <c r="K263" s="2"/>
      <c r="L263" s="2" t="s">
        <v>411</v>
      </c>
    </row>
    <row r="264" spans="2:12" ht="27" customHeight="1" x14ac:dyDescent="0.25">
      <c r="B264" s="3" t="s">
        <v>432</v>
      </c>
      <c r="C264" s="2" t="s">
        <v>15</v>
      </c>
      <c r="D264" s="1" t="s">
        <v>48</v>
      </c>
      <c r="E264" s="8" t="s">
        <v>433</v>
      </c>
      <c r="F264" s="4">
        <f t="shared" si="158"/>
        <v>210</v>
      </c>
      <c r="G264" s="4">
        <f t="shared" si="155"/>
        <v>52.5</v>
      </c>
      <c r="H264" s="4">
        <v>262.5</v>
      </c>
      <c r="I264" s="5" t="s">
        <v>433</v>
      </c>
      <c r="J264" s="4">
        <f>H264</f>
        <v>262.5</v>
      </c>
      <c r="K264" s="2"/>
      <c r="L264" s="2" t="s">
        <v>411</v>
      </c>
    </row>
    <row r="265" spans="2:12" ht="27" customHeight="1" x14ac:dyDescent="0.25">
      <c r="B265" s="3" t="s">
        <v>434</v>
      </c>
      <c r="C265" s="2" t="s">
        <v>79</v>
      </c>
      <c r="D265" s="1" t="s">
        <v>51</v>
      </c>
      <c r="E265" s="3" t="s">
        <v>435</v>
      </c>
      <c r="F265" s="4">
        <f t="shared" si="157"/>
        <v>585</v>
      </c>
      <c r="G265" s="4">
        <f t="shared" si="155"/>
        <v>146.25</v>
      </c>
      <c r="H265" s="4">
        <v>731.25</v>
      </c>
      <c r="I265" s="5" t="s">
        <v>436</v>
      </c>
      <c r="J265" s="4">
        <f t="shared" si="156"/>
        <v>731.25</v>
      </c>
      <c r="K265" s="2"/>
      <c r="L265" s="2" t="s">
        <v>411</v>
      </c>
    </row>
    <row r="266" spans="2:12" ht="27" customHeight="1" x14ac:dyDescent="0.25">
      <c r="B266" s="1" t="s">
        <v>437</v>
      </c>
      <c r="C266" s="2" t="s">
        <v>267</v>
      </c>
      <c r="D266" s="1" t="s">
        <v>268</v>
      </c>
      <c r="E266" s="3" t="s">
        <v>427</v>
      </c>
      <c r="F266" s="4">
        <f t="shared" si="157"/>
        <v>550</v>
      </c>
      <c r="G266" s="4">
        <f t="shared" si="155"/>
        <v>137.5</v>
      </c>
      <c r="H266" s="4">
        <v>687.5</v>
      </c>
      <c r="I266" s="5" t="s">
        <v>427</v>
      </c>
      <c r="J266" s="4">
        <f t="shared" si="156"/>
        <v>687.5</v>
      </c>
      <c r="K266" s="2"/>
      <c r="L266" s="2" t="s">
        <v>411</v>
      </c>
    </row>
    <row r="267" spans="2:12" ht="27" customHeight="1" x14ac:dyDescent="0.25">
      <c r="B267" s="1" t="s">
        <v>55</v>
      </c>
      <c r="C267" s="2" t="s">
        <v>8</v>
      </c>
      <c r="D267" s="1" t="s">
        <v>56</v>
      </c>
      <c r="E267" s="3" t="s">
        <v>410</v>
      </c>
      <c r="F267" s="4">
        <f t="shared" si="157"/>
        <v>600</v>
      </c>
      <c r="G267" s="4">
        <f t="shared" si="155"/>
        <v>150</v>
      </c>
      <c r="H267" s="4">
        <v>750</v>
      </c>
      <c r="I267" s="5" t="s">
        <v>438</v>
      </c>
      <c r="J267" s="4">
        <f t="shared" si="156"/>
        <v>750</v>
      </c>
      <c r="K267" s="2"/>
      <c r="L267" s="2" t="s">
        <v>411</v>
      </c>
    </row>
    <row r="268" spans="2:12" ht="27" customHeight="1" x14ac:dyDescent="0.25">
      <c r="B268" s="3" t="s">
        <v>440</v>
      </c>
      <c r="C268" s="2" t="s">
        <v>15</v>
      </c>
      <c r="D268" s="1" t="s">
        <v>48</v>
      </c>
      <c r="E268" s="3" t="s">
        <v>424</v>
      </c>
      <c r="F268" s="4">
        <f t="shared" ref="F268" si="159">H268/1.25</f>
        <v>1260</v>
      </c>
      <c r="G268" s="4">
        <f t="shared" ref="G268" si="160">H268-F268</f>
        <v>315</v>
      </c>
      <c r="H268" s="4">
        <v>1575</v>
      </c>
      <c r="I268" s="5" t="s">
        <v>438</v>
      </c>
      <c r="J268" s="4">
        <f t="shared" ref="J268" si="161">H268</f>
        <v>1575</v>
      </c>
      <c r="K268" s="2"/>
      <c r="L268" s="2" t="s">
        <v>411</v>
      </c>
    </row>
    <row r="269" spans="2:12" ht="27" customHeight="1" x14ac:dyDescent="0.25">
      <c r="B269" s="1" t="s">
        <v>274</v>
      </c>
      <c r="C269" s="2" t="s">
        <v>21</v>
      </c>
      <c r="D269" s="1" t="s">
        <v>275</v>
      </c>
      <c r="E269" s="3" t="s">
        <v>431</v>
      </c>
      <c r="F269" s="4">
        <v>486.08</v>
      </c>
      <c r="G269" s="4">
        <f t="shared" ref="G269:G279" si="162">H269-F269</f>
        <v>0</v>
      </c>
      <c r="H269" s="4">
        <v>486.08</v>
      </c>
      <c r="I269" s="5" t="s">
        <v>431</v>
      </c>
      <c r="J269" s="4">
        <f t="shared" ref="J269:J279" si="163">H269</f>
        <v>486.08</v>
      </c>
      <c r="K269" s="2"/>
      <c r="L269" s="2" t="s">
        <v>411</v>
      </c>
    </row>
    <row r="270" spans="2:12" ht="27" customHeight="1" x14ac:dyDescent="0.25">
      <c r="B270" s="1" t="s">
        <v>441</v>
      </c>
      <c r="C270" s="2" t="s">
        <v>314</v>
      </c>
      <c r="D270" s="1" t="s">
        <v>47</v>
      </c>
      <c r="E270" s="3" t="s">
        <v>438</v>
      </c>
      <c r="F270" s="4">
        <f t="shared" ref="F270:F278" si="164">H270/1.25</f>
        <v>696</v>
      </c>
      <c r="G270" s="4">
        <f t="shared" si="162"/>
        <v>174</v>
      </c>
      <c r="H270" s="4">
        <v>870</v>
      </c>
      <c r="I270" s="5" t="s">
        <v>442</v>
      </c>
      <c r="J270" s="4">
        <f t="shared" si="163"/>
        <v>870</v>
      </c>
      <c r="K270" s="2"/>
      <c r="L270" s="2" t="s">
        <v>411</v>
      </c>
    </row>
    <row r="271" spans="2:12" ht="27" customHeight="1" x14ac:dyDescent="0.25">
      <c r="B271" s="1" t="s">
        <v>441</v>
      </c>
      <c r="C271" s="2" t="s">
        <v>93</v>
      </c>
      <c r="D271" s="1" t="s">
        <v>47</v>
      </c>
      <c r="E271" s="3" t="s">
        <v>438</v>
      </c>
      <c r="F271" s="4">
        <f t="shared" si="164"/>
        <v>120</v>
      </c>
      <c r="G271" s="4">
        <f t="shared" si="162"/>
        <v>30</v>
      </c>
      <c r="H271" s="4">
        <v>150</v>
      </c>
      <c r="I271" s="5" t="s">
        <v>442</v>
      </c>
      <c r="J271" s="4">
        <f t="shared" si="163"/>
        <v>150</v>
      </c>
      <c r="K271" s="2"/>
      <c r="L271" s="2" t="s">
        <v>411</v>
      </c>
    </row>
    <row r="272" spans="2:12" ht="27" customHeight="1" x14ac:dyDescent="0.25">
      <c r="B272" s="1" t="s">
        <v>443</v>
      </c>
      <c r="C272" s="2" t="s">
        <v>93</v>
      </c>
      <c r="D272" s="1" t="s">
        <v>51</v>
      </c>
      <c r="E272" s="3" t="s">
        <v>431</v>
      </c>
      <c r="F272" s="4">
        <f t="shared" si="164"/>
        <v>1097.2</v>
      </c>
      <c r="G272" s="4">
        <f t="shared" si="162"/>
        <v>274.29999999999995</v>
      </c>
      <c r="H272" s="4">
        <v>1371.5</v>
      </c>
      <c r="I272" s="5" t="s">
        <v>444</v>
      </c>
      <c r="J272" s="4">
        <f t="shared" si="163"/>
        <v>1371.5</v>
      </c>
      <c r="K272" s="2"/>
      <c r="L272" s="2" t="s">
        <v>411</v>
      </c>
    </row>
    <row r="273" spans="2:12" ht="27" customHeight="1" x14ac:dyDescent="0.25">
      <c r="B273" s="3" t="s">
        <v>445</v>
      </c>
      <c r="C273" s="2" t="s">
        <v>20</v>
      </c>
      <c r="D273" s="1" t="s">
        <v>49</v>
      </c>
      <c r="E273" s="3" t="s">
        <v>442</v>
      </c>
      <c r="F273" s="4">
        <f t="shared" si="164"/>
        <v>199.76</v>
      </c>
      <c r="G273" s="4">
        <f t="shared" si="162"/>
        <v>49.94</v>
      </c>
      <c r="H273" s="4">
        <v>249.7</v>
      </c>
      <c r="I273" s="5" t="s">
        <v>442</v>
      </c>
      <c r="J273" s="4">
        <f t="shared" si="163"/>
        <v>249.7</v>
      </c>
      <c r="K273" s="2"/>
      <c r="L273" s="2" t="s">
        <v>411</v>
      </c>
    </row>
    <row r="274" spans="2:12" ht="27" customHeight="1" x14ac:dyDescent="0.25">
      <c r="B274" s="3" t="s">
        <v>448</v>
      </c>
      <c r="C274" s="2" t="s">
        <v>12</v>
      </c>
      <c r="D274" s="1" t="s">
        <v>77</v>
      </c>
      <c r="E274" s="3" t="s">
        <v>410</v>
      </c>
      <c r="F274" s="4">
        <v>8496.4</v>
      </c>
      <c r="G274" s="4">
        <f t="shared" si="162"/>
        <v>1666.6200000000008</v>
      </c>
      <c r="H274" s="4">
        <v>10163.02</v>
      </c>
      <c r="I274" s="5" t="s">
        <v>447</v>
      </c>
      <c r="J274" s="4">
        <f t="shared" si="163"/>
        <v>10163.02</v>
      </c>
      <c r="K274" s="2"/>
      <c r="L274" s="2" t="s">
        <v>411</v>
      </c>
    </row>
    <row r="275" spans="2:12" ht="27" customHeight="1" x14ac:dyDescent="0.25">
      <c r="B275" s="3" t="s">
        <v>448</v>
      </c>
      <c r="C275" s="2" t="s">
        <v>13</v>
      </c>
      <c r="D275" s="1" t="s">
        <v>77</v>
      </c>
      <c r="E275" s="3" t="s">
        <v>410</v>
      </c>
      <c r="F275" s="4">
        <f t="shared" ref="F275:F276" si="165">H275/1.25</f>
        <v>128.24799999999999</v>
      </c>
      <c r="G275" s="4">
        <f t="shared" si="162"/>
        <v>32.062000000000012</v>
      </c>
      <c r="H275" s="4">
        <v>160.31</v>
      </c>
      <c r="I275" s="5" t="s">
        <v>447</v>
      </c>
      <c r="J275" s="4">
        <f t="shared" si="163"/>
        <v>160.31</v>
      </c>
      <c r="K275" s="2"/>
      <c r="L275" s="2" t="s">
        <v>411</v>
      </c>
    </row>
    <row r="276" spans="2:12" ht="27" customHeight="1" x14ac:dyDescent="0.25">
      <c r="B276" s="3" t="s">
        <v>448</v>
      </c>
      <c r="C276" s="2" t="s">
        <v>14</v>
      </c>
      <c r="D276" s="1" t="s">
        <v>77</v>
      </c>
      <c r="E276" s="3" t="s">
        <v>410</v>
      </c>
      <c r="F276" s="4">
        <f t="shared" si="165"/>
        <v>113.70399999999999</v>
      </c>
      <c r="G276" s="4">
        <f t="shared" si="162"/>
        <v>28.426000000000002</v>
      </c>
      <c r="H276" s="4">
        <v>142.13</v>
      </c>
      <c r="I276" s="5" t="s">
        <v>447</v>
      </c>
      <c r="J276" s="4">
        <f t="shared" si="163"/>
        <v>142.13</v>
      </c>
      <c r="K276" s="2"/>
      <c r="L276" s="2" t="s">
        <v>411</v>
      </c>
    </row>
    <row r="277" spans="2:12" ht="27" customHeight="1" x14ac:dyDescent="0.25">
      <c r="B277" s="3" t="s">
        <v>446</v>
      </c>
      <c r="C277" s="9" t="s">
        <v>62</v>
      </c>
      <c r="D277" s="1" t="s">
        <v>77</v>
      </c>
      <c r="E277" s="3" t="s">
        <v>410</v>
      </c>
      <c r="F277" s="4">
        <v>1971.44</v>
      </c>
      <c r="G277" s="4">
        <f t="shared" si="162"/>
        <v>460.94000000000005</v>
      </c>
      <c r="H277" s="4">
        <v>2432.38</v>
      </c>
      <c r="I277" s="5" t="s">
        <v>447</v>
      </c>
      <c r="J277" s="4">
        <f t="shared" si="163"/>
        <v>2432.38</v>
      </c>
      <c r="K277" s="2"/>
      <c r="L277" s="2" t="s">
        <v>411</v>
      </c>
    </row>
    <row r="278" spans="2:12" ht="27" customHeight="1" x14ac:dyDescent="0.25">
      <c r="B278" s="1" t="s">
        <v>449</v>
      </c>
      <c r="C278" s="2" t="s">
        <v>267</v>
      </c>
      <c r="D278" s="1" t="s">
        <v>268</v>
      </c>
      <c r="E278" s="3" t="s">
        <v>450</v>
      </c>
      <c r="F278" s="4">
        <f t="shared" si="164"/>
        <v>380</v>
      </c>
      <c r="G278" s="4">
        <f t="shared" si="162"/>
        <v>95</v>
      </c>
      <c r="H278" s="4">
        <v>475</v>
      </c>
      <c r="I278" s="5" t="s">
        <v>447</v>
      </c>
      <c r="J278" s="4">
        <f t="shared" si="163"/>
        <v>475</v>
      </c>
      <c r="K278" s="2"/>
      <c r="L278" s="2" t="s">
        <v>411</v>
      </c>
    </row>
    <row r="279" spans="2:12" ht="27" customHeight="1" x14ac:dyDescent="0.25">
      <c r="B279" s="1" t="s">
        <v>451</v>
      </c>
      <c r="C279" s="2" t="s">
        <v>10</v>
      </c>
      <c r="D279" s="1" t="s">
        <v>452</v>
      </c>
      <c r="E279" s="3" t="s">
        <v>453</v>
      </c>
      <c r="F279" s="4">
        <v>181.42</v>
      </c>
      <c r="G279" s="4">
        <f t="shared" si="162"/>
        <v>23.580000000000013</v>
      </c>
      <c r="H279" s="4">
        <v>205</v>
      </c>
      <c r="I279" s="5" t="s">
        <v>453</v>
      </c>
      <c r="J279" s="4">
        <f t="shared" si="163"/>
        <v>205</v>
      </c>
      <c r="K279" s="2"/>
      <c r="L279" s="2" t="s">
        <v>411</v>
      </c>
    </row>
    <row r="280" spans="2:12" ht="27" customHeight="1" x14ac:dyDescent="0.25">
      <c r="B280" s="3" t="s">
        <v>454</v>
      </c>
      <c r="C280" s="2" t="s">
        <v>78</v>
      </c>
      <c r="D280" s="1" t="s">
        <v>76</v>
      </c>
      <c r="E280" s="3" t="s">
        <v>455</v>
      </c>
      <c r="F280" s="4">
        <f>H280/1.25</f>
        <v>989.5200000000001</v>
      </c>
      <c r="G280" s="4">
        <f>H280-F280</f>
        <v>247.38</v>
      </c>
      <c r="H280" s="4">
        <v>1236.9000000000001</v>
      </c>
      <c r="I280" s="5" t="s">
        <v>447</v>
      </c>
      <c r="J280" s="4">
        <f>H280</f>
        <v>1236.9000000000001</v>
      </c>
      <c r="K280" s="2"/>
      <c r="L280" s="2" t="s">
        <v>411</v>
      </c>
    </row>
    <row r="281" spans="2:12" ht="27" customHeight="1" x14ac:dyDescent="0.25">
      <c r="B281" s="3" t="s">
        <v>454</v>
      </c>
      <c r="C281" s="2" t="s">
        <v>22</v>
      </c>
      <c r="D281" s="1" t="s">
        <v>76</v>
      </c>
      <c r="E281" s="3" t="s">
        <v>455</v>
      </c>
      <c r="F281" s="4">
        <f>H281/1.25</f>
        <v>488</v>
      </c>
      <c r="G281" s="4">
        <f>H281-F281</f>
        <v>122</v>
      </c>
      <c r="H281" s="4">
        <v>610</v>
      </c>
      <c r="I281" s="5" t="s">
        <v>447</v>
      </c>
      <c r="J281" s="4">
        <f>H281</f>
        <v>610</v>
      </c>
      <c r="K281" s="2"/>
      <c r="L281" s="2" t="s">
        <v>411</v>
      </c>
    </row>
    <row r="282" spans="2:12" ht="27" customHeight="1" x14ac:dyDescent="0.25">
      <c r="B282" s="3" t="s">
        <v>456</v>
      </c>
      <c r="C282" s="2" t="s">
        <v>267</v>
      </c>
      <c r="D282" s="1" t="s">
        <v>268</v>
      </c>
      <c r="E282" s="3" t="s">
        <v>442</v>
      </c>
      <c r="F282" s="4">
        <f>H282/1.25</f>
        <v>335</v>
      </c>
      <c r="G282" s="4">
        <f>H282-F282</f>
        <v>83.75</v>
      </c>
      <c r="H282" s="4">
        <v>418.75</v>
      </c>
      <c r="I282" s="5" t="s">
        <v>447</v>
      </c>
      <c r="J282" s="4">
        <f>H282</f>
        <v>418.75</v>
      </c>
      <c r="K282" s="2"/>
      <c r="L282" s="2" t="s">
        <v>411</v>
      </c>
    </row>
    <row r="283" spans="2:12" ht="27" customHeight="1" x14ac:dyDescent="0.25">
      <c r="B283" s="3" t="s">
        <v>457</v>
      </c>
      <c r="C283" s="2" t="s">
        <v>65</v>
      </c>
      <c r="D283" s="1" t="s">
        <v>417</v>
      </c>
      <c r="E283" s="3" t="s">
        <v>365</v>
      </c>
      <c r="F283" s="4">
        <f>H283/1.05</f>
        <v>3233.0095238095237</v>
      </c>
      <c r="G283" s="4">
        <f t="shared" ref="G283" si="166">H283-F283</f>
        <v>161.65047619047618</v>
      </c>
      <c r="H283" s="4">
        <v>3394.66</v>
      </c>
      <c r="I283" s="5" t="s">
        <v>305</v>
      </c>
      <c r="J283" s="4">
        <f t="shared" ref="J283" si="167">H283</f>
        <v>3394.66</v>
      </c>
      <c r="K283" s="2"/>
      <c r="L283" s="2" t="s">
        <v>411</v>
      </c>
    </row>
    <row r="284" spans="2:12" ht="27" customHeight="1" x14ac:dyDescent="0.25">
      <c r="B284" s="3" t="s">
        <v>458</v>
      </c>
      <c r="C284" s="2" t="s">
        <v>13</v>
      </c>
      <c r="D284" s="1" t="s">
        <v>48</v>
      </c>
      <c r="E284" s="3" t="s">
        <v>459</v>
      </c>
      <c r="F284" s="4">
        <f t="shared" ref="F284:F286" si="168">H284/1.25</f>
        <v>408</v>
      </c>
      <c r="G284" s="4">
        <f t="shared" ref="G284:G286" si="169">H284-F284</f>
        <v>102</v>
      </c>
      <c r="H284" s="4">
        <v>510</v>
      </c>
      <c r="I284" s="5" t="s">
        <v>442</v>
      </c>
      <c r="J284" s="4">
        <f t="shared" ref="J284:J286" si="170">H284</f>
        <v>510</v>
      </c>
      <c r="K284" s="2"/>
      <c r="L284" s="2" t="s">
        <v>411</v>
      </c>
    </row>
    <row r="285" spans="2:12" ht="27" customHeight="1" x14ac:dyDescent="0.25">
      <c r="B285" s="3" t="s">
        <v>460</v>
      </c>
      <c r="C285" s="2" t="s">
        <v>13</v>
      </c>
      <c r="D285" s="1" t="s">
        <v>162</v>
      </c>
      <c r="E285" s="3" t="s">
        <v>352</v>
      </c>
      <c r="F285" s="4">
        <f t="shared" si="168"/>
        <v>621.4</v>
      </c>
      <c r="G285" s="4">
        <f t="shared" si="169"/>
        <v>155.35000000000002</v>
      </c>
      <c r="H285" s="4">
        <v>776.75</v>
      </c>
      <c r="I285" s="5" t="s">
        <v>411</v>
      </c>
      <c r="J285" s="4">
        <f t="shared" si="170"/>
        <v>776.75</v>
      </c>
      <c r="K285" s="2"/>
      <c r="L285" s="2" t="s">
        <v>411</v>
      </c>
    </row>
    <row r="286" spans="2:12" ht="27" customHeight="1" x14ac:dyDescent="0.25">
      <c r="B286" s="1" t="s">
        <v>461</v>
      </c>
      <c r="C286" s="2" t="s">
        <v>13</v>
      </c>
      <c r="D286" s="1" t="s">
        <v>162</v>
      </c>
      <c r="E286" s="3" t="s">
        <v>459</v>
      </c>
      <c r="F286" s="4">
        <f t="shared" si="168"/>
        <v>496.2</v>
      </c>
      <c r="G286" s="4">
        <f t="shared" si="169"/>
        <v>124.05000000000001</v>
      </c>
      <c r="H286" s="4">
        <v>620.25</v>
      </c>
      <c r="I286" s="5" t="s">
        <v>411</v>
      </c>
      <c r="J286" s="4">
        <f t="shared" si="170"/>
        <v>620.25</v>
      </c>
      <c r="K286" s="2"/>
      <c r="L286" s="2" t="s">
        <v>411</v>
      </c>
    </row>
    <row r="287" spans="2:12" ht="27" customHeight="1" x14ac:dyDescent="0.25">
      <c r="B287" s="3" t="s">
        <v>462</v>
      </c>
      <c r="C287" s="2" t="s">
        <v>180</v>
      </c>
      <c r="D287" s="1" t="s">
        <v>48</v>
      </c>
      <c r="E287" s="8" t="s">
        <v>410</v>
      </c>
      <c r="F287" s="4">
        <v>3041.28</v>
      </c>
      <c r="G287" s="4">
        <v>818.4</v>
      </c>
      <c r="H287" s="4">
        <v>3193.34</v>
      </c>
      <c r="I287" s="5" t="s">
        <v>411</v>
      </c>
      <c r="J287" s="4">
        <f>H287</f>
        <v>3193.34</v>
      </c>
      <c r="K287" s="2"/>
      <c r="L287" s="2" t="s">
        <v>411</v>
      </c>
    </row>
    <row r="288" spans="2:12" ht="27" customHeight="1" x14ac:dyDescent="0.25">
      <c r="B288" s="3" t="s">
        <v>165</v>
      </c>
      <c r="C288" s="2" t="s">
        <v>18</v>
      </c>
      <c r="D288" s="1" t="s">
        <v>61</v>
      </c>
      <c r="E288" s="3" t="s">
        <v>410</v>
      </c>
      <c r="F288" s="4">
        <f>H288/1.13</f>
        <v>1693.7345132743365</v>
      </c>
      <c r="G288" s="4">
        <f t="shared" ref="G288:G293" si="171">H288-F288</f>
        <v>220.18548672566362</v>
      </c>
      <c r="H288" s="4">
        <v>1913.92</v>
      </c>
      <c r="I288" s="5" t="s">
        <v>411</v>
      </c>
      <c r="J288" s="4">
        <f>H288</f>
        <v>1913.92</v>
      </c>
      <c r="K288" s="2"/>
      <c r="L288" s="2" t="s">
        <v>411</v>
      </c>
    </row>
    <row r="289" spans="2:12" ht="27" customHeight="1" x14ac:dyDescent="0.25">
      <c r="B289" s="3" t="s">
        <v>67</v>
      </c>
      <c r="C289" s="2" t="s">
        <v>11</v>
      </c>
      <c r="D289" s="1" t="s">
        <v>68</v>
      </c>
      <c r="E289" s="3" t="s">
        <v>410</v>
      </c>
      <c r="F289" s="4">
        <f t="shared" ref="F289:F290" si="172">H289/1.25</f>
        <v>444.38400000000001</v>
      </c>
      <c r="G289" s="4">
        <f t="shared" si="171"/>
        <v>111.096</v>
      </c>
      <c r="H289" s="4">
        <v>555.48</v>
      </c>
      <c r="I289" s="5" t="s">
        <v>411</v>
      </c>
      <c r="J289" s="4">
        <f>H289</f>
        <v>555.48</v>
      </c>
      <c r="K289" s="2"/>
      <c r="L289" s="2" t="s">
        <v>411</v>
      </c>
    </row>
    <row r="290" spans="2:12" ht="27" customHeight="1" x14ac:dyDescent="0.25">
      <c r="B290" s="3" t="s">
        <v>67</v>
      </c>
      <c r="C290" s="2" t="s">
        <v>7</v>
      </c>
      <c r="D290" s="1" t="s">
        <v>68</v>
      </c>
      <c r="E290" s="3" t="s">
        <v>410</v>
      </c>
      <c r="F290" s="4">
        <f t="shared" si="172"/>
        <v>36.463999999999999</v>
      </c>
      <c r="G290" s="4">
        <f t="shared" si="171"/>
        <v>9.1159999999999997</v>
      </c>
      <c r="H290" s="4">
        <v>45.58</v>
      </c>
      <c r="I290" s="5" t="s">
        <v>411</v>
      </c>
      <c r="J290" s="4">
        <f>H290</f>
        <v>45.58</v>
      </c>
      <c r="K290" s="2"/>
      <c r="L290" s="2" t="s">
        <v>411</v>
      </c>
    </row>
    <row r="291" spans="2:12" ht="27" customHeight="1" x14ac:dyDescent="0.25">
      <c r="B291" s="3" t="s">
        <v>165</v>
      </c>
      <c r="C291" s="2" t="s">
        <v>16</v>
      </c>
      <c r="D291" s="1" t="s">
        <v>63</v>
      </c>
      <c r="E291" s="3" t="s">
        <v>410</v>
      </c>
      <c r="F291" s="4">
        <f>H291/1.13</f>
        <v>4118.0000000000009</v>
      </c>
      <c r="G291" s="4">
        <f t="shared" si="171"/>
        <v>535.33999999999924</v>
      </c>
      <c r="H291" s="4">
        <v>4653.34</v>
      </c>
      <c r="I291" s="5" t="s">
        <v>411</v>
      </c>
      <c r="J291" s="4">
        <f>H291</f>
        <v>4653.34</v>
      </c>
      <c r="K291" s="2"/>
      <c r="L291" s="2" t="s">
        <v>411</v>
      </c>
    </row>
    <row r="292" spans="2:12" ht="27" customHeight="1" x14ac:dyDescent="0.25">
      <c r="B292" s="1" t="s">
        <v>69</v>
      </c>
      <c r="C292" s="2" t="s">
        <v>5</v>
      </c>
      <c r="D292" s="1" t="s">
        <v>70</v>
      </c>
      <c r="E292" s="8" t="s">
        <v>410</v>
      </c>
      <c r="F292" s="4">
        <f>H292/1.13</f>
        <v>12026.778761061949</v>
      </c>
      <c r="G292" s="4">
        <f t="shared" si="171"/>
        <v>1563.4812389380513</v>
      </c>
      <c r="H292" s="4">
        <v>13590.26</v>
      </c>
      <c r="I292" s="5" t="s">
        <v>411</v>
      </c>
      <c r="J292" s="4">
        <f t="shared" ref="J292:J293" si="173">H292</f>
        <v>13590.26</v>
      </c>
      <c r="K292" s="2"/>
      <c r="L292" s="2" t="s">
        <v>411</v>
      </c>
    </row>
    <row r="293" spans="2:12" ht="27" customHeight="1" x14ac:dyDescent="0.25">
      <c r="B293" s="3" t="s">
        <v>193</v>
      </c>
      <c r="C293" s="9" t="s">
        <v>200</v>
      </c>
      <c r="D293" s="1" t="s">
        <v>194</v>
      </c>
      <c r="E293" s="3" t="s">
        <v>410</v>
      </c>
      <c r="F293" s="4">
        <f t="shared" ref="F293" si="174">H293/1.25</f>
        <v>61.503999999999998</v>
      </c>
      <c r="G293" s="4">
        <f t="shared" si="171"/>
        <v>15.375999999999998</v>
      </c>
      <c r="H293" s="4">
        <v>76.88</v>
      </c>
      <c r="I293" s="5" t="s">
        <v>411</v>
      </c>
      <c r="J293" s="4">
        <f t="shared" si="173"/>
        <v>76.88</v>
      </c>
      <c r="K293" s="2"/>
      <c r="L293" s="2" t="s">
        <v>411</v>
      </c>
    </row>
    <row r="294" spans="2:12" ht="27" customHeight="1" x14ac:dyDescent="0.25">
      <c r="B294" s="1" t="s">
        <v>52</v>
      </c>
      <c r="C294" s="2" t="s">
        <v>53</v>
      </c>
      <c r="D294" s="1" t="s">
        <v>54</v>
      </c>
      <c r="E294" s="3" t="s">
        <v>463</v>
      </c>
      <c r="F294" s="4">
        <f t="shared" ref="F294:F329" si="175">H294/1.25</f>
        <v>800</v>
      </c>
      <c r="G294" s="4">
        <f t="shared" ref="G294:G330" si="176">H294-F294</f>
        <v>200</v>
      </c>
      <c r="H294" s="4">
        <v>1000</v>
      </c>
      <c r="I294" s="5" t="s">
        <v>464</v>
      </c>
      <c r="J294" s="4">
        <f t="shared" ref="J294:J330" si="177">H294</f>
        <v>1000</v>
      </c>
      <c r="K294" s="2"/>
      <c r="L294" s="2" t="s">
        <v>465</v>
      </c>
    </row>
    <row r="295" spans="2:12" ht="27" customHeight="1" x14ac:dyDescent="0.25">
      <c r="B295" s="1" t="s">
        <v>439</v>
      </c>
      <c r="C295" s="9" t="s">
        <v>196</v>
      </c>
      <c r="D295" s="1" t="s">
        <v>197</v>
      </c>
      <c r="E295" s="3" t="s">
        <v>463</v>
      </c>
      <c r="F295" s="4">
        <f>H295</f>
        <v>3118.53</v>
      </c>
      <c r="G295" s="4">
        <f>H295-F295</f>
        <v>0</v>
      </c>
      <c r="H295" s="4">
        <v>3118.53</v>
      </c>
      <c r="I295" s="5" t="s">
        <v>466</v>
      </c>
      <c r="J295" s="4">
        <f>H295</f>
        <v>3118.53</v>
      </c>
      <c r="K295" s="2"/>
      <c r="L295" s="2" t="s">
        <v>465</v>
      </c>
    </row>
    <row r="296" spans="2:12" ht="27" customHeight="1" x14ac:dyDescent="0.25">
      <c r="B296" s="1" t="s">
        <v>69</v>
      </c>
      <c r="C296" s="2" t="s">
        <v>5</v>
      </c>
      <c r="D296" s="1" t="s">
        <v>70</v>
      </c>
      <c r="E296" s="8" t="s">
        <v>463</v>
      </c>
      <c r="F296" s="4">
        <f>H296/1.13</f>
        <v>348.87610619469029</v>
      </c>
      <c r="G296" s="4">
        <f t="shared" ref="G296:G297" si="178">H296-F296</f>
        <v>45.353893805309724</v>
      </c>
      <c r="H296" s="4">
        <v>394.23</v>
      </c>
      <c r="I296" s="5" t="s">
        <v>467</v>
      </c>
      <c r="J296" s="4">
        <f t="shared" ref="J296:J297" si="179">H296</f>
        <v>394.23</v>
      </c>
      <c r="K296" s="2"/>
      <c r="L296" s="2" t="s">
        <v>465</v>
      </c>
    </row>
    <row r="297" spans="2:12" ht="27" customHeight="1" x14ac:dyDescent="0.25">
      <c r="B297" s="1" t="s">
        <v>55</v>
      </c>
      <c r="C297" s="2" t="s">
        <v>8</v>
      </c>
      <c r="D297" s="1" t="s">
        <v>56</v>
      </c>
      <c r="E297" s="3" t="s">
        <v>463</v>
      </c>
      <c r="F297" s="4">
        <f t="shared" ref="F297" si="180">H297/1.25</f>
        <v>600</v>
      </c>
      <c r="G297" s="4">
        <f t="shared" si="178"/>
        <v>150</v>
      </c>
      <c r="H297" s="4">
        <v>750</v>
      </c>
      <c r="I297" s="5" t="s">
        <v>466</v>
      </c>
      <c r="J297" s="4">
        <f t="shared" si="179"/>
        <v>750</v>
      </c>
      <c r="K297" s="2"/>
      <c r="L297" s="2" t="s">
        <v>465</v>
      </c>
    </row>
    <row r="298" spans="2:12" ht="27" customHeight="1" x14ac:dyDescent="0.25">
      <c r="B298" s="1" t="s">
        <v>468</v>
      </c>
      <c r="C298" s="2" t="s">
        <v>50</v>
      </c>
      <c r="D298" s="1" t="s">
        <v>49</v>
      </c>
      <c r="E298" s="3" t="s">
        <v>469</v>
      </c>
      <c r="F298" s="4">
        <f t="shared" ref="F298:F302" si="181">H298/1.25</f>
        <v>1614.384</v>
      </c>
      <c r="G298" s="4">
        <f t="shared" ref="G298:G308" si="182">H298-F298</f>
        <v>403.596</v>
      </c>
      <c r="H298" s="4">
        <v>2017.98</v>
      </c>
      <c r="I298" s="5" t="s">
        <v>469</v>
      </c>
      <c r="J298" s="4">
        <f t="shared" ref="J298:J304" si="183">H298</f>
        <v>2017.98</v>
      </c>
      <c r="K298" s="2"/>
      <c r="L298" s="2" t="s">
        <v>465</v>
      </c>
    </row>
    <row r="299" spans="2:12" ht="27" customHeight="1" x14ac:dyDescent="0.25">
      <c r="B299" s="1" t="s">
        <v>470</v>
      </c>
      <c r="C299" s="2" t="s">
        <v>8</v>
      </c>
      <c r="D299" s="1" t="s">
        <v>210</v>
      </c>
      <c r="E299" s="3" t="s">
        <v>444</v>
      </c>
      <c r="F299" s="4">
        <f t="shared" si="181"/>
        <v>250</v>
      </c>
      <c r="G299" s="4">
        <f t="shared" si="182"/>
        <v>62.5</v>
      </c>
      <c r="H299" s="4">
        <v>312.5</v>
      </c>
      <c r="I299" s="5" t="s">
        <v>444</v>
      </c>
      <c r="J299" s="4">
        <f t="shared" si="183"/>
        <v>312.5</v>
      </c>
      <c r="K299" s="2"/>
      <c r="L299" s="2" t="s">
        <v>465</v>
      </c>
    </row>
    <row r="300" spans="2:12" ht="27" customHeight="1" x14ac:dyDescent="0.25">
      <c r="B300" s="1" t="s">
        <v>471</v>
      </c>
      <c r="C300" s="2" t="s">
        <v>472</v>
      </c>
      <c r="D300" s="1" t="s">
        <v>473</v>
      </c>
      <c r="E300" s="3" t="s">
        <v>309</v>
      </c>
      <c r="F300" s="4">
        <f t="shared" si="181"/>
        <v>1276.096</v>
      </c>
      <c r="G300" s="4">
        <f t="shared" si="182"/>
        <v>319.02399999999989</v>
      </c>
      <c r="H300" s="4">
        <v>1595.12</v>
      </c>
      <c r="I300" s="5" t="s">
        <v>474</v>
      </c>
      <c r="J300" s="4">
        <f t="shared" si="183"/>
        <v>1595.12</v>
      </c>
      <c r="K300" s="2"/>
      <c r="L300" s="2" t="s">
        <v>465</v>
      </c>
    </row>
    <row r="301" spans="2:12" ht="27" customHeight="1" x14ac:dyDescent="0.25">
      <c r="B301" s="1" t="s">
        <v>475</v>
      </c>
      <c r="C301" s="2" t="s">
        <v>81</v>
      </c>
      <c r="D301" s="1" t="s">
        <v>476</v>
      </c>
      <c r="E301" s="3" t="s">
        <v>453</v>
      </c>
      <c r="F301" s="4">
        <f t="shared" si="181"/>
        <v>523.33600000000001</v>
      </c>
      <c r="G301" s="4">
        <f t="shared" si="182"/>
        <v>130.83399999999995</v>
      </c>
      <c r="H301" s="4">
        <v>654.16999999999996</v>
      </c>
      <c r="I301" s="5" t="s">
        <v>453</v>
      </c>
      <c r="J301" s="4">
        <f t="shared" si="183"/>
        <v>654.16999999999996</v>
      </c>
      <c r="K301" s="2"/>
      <c r="L301" s="2" t="s">
        <v>465</v>
      </c>
    </row>
    <row r="302" spans="2:12" ht="27" customHeight="1" x14ac:dyDescent="0.25">
      <c r="B302" s="1" t="s">
        <v>477</v>
      </c>
      <c r="C302" s="2" t="s">
        <v>50</v>
      </c>
      <c r="D302" s="1" t="s">
        <v>171</v>
      </c>
      <c r="E302" s="3" t="s">
        <v>410</v>
      </c>
      <c r="F302" s="4">
        <f t="shared" si="181"/>
        <v>618.24</v>
      </c>
      <c r="G302" s="4">
        <f t="shared" si="182"/>
        <v>154.55999999999995</v>
      </c>
      <c r="H302" s="4">
        <v>772.8</v>
      </c>
      <c r="I302" s="5" t="s">
        <v>411</v>
      </c>
      <c r="J302" s="4">
        <f t="shared" si="183"/>
        <v>772.8</v>
      </c>
      <c r="K302" s="2"/>
      <c r="L302" s="2" t="s">
        <v>465</v>
      </c>
    </row>
    <row r="303" spans="2:12" ht="27" customHeight="1" x14ac:dyDescent="0.25">
      <c r="B303" s="3" t="s">
        <v>478</v>
      </c>
      <c r="C303" s="2" t="s">
        <v>65</v>
      </c>
      <c r="D303" s="1" t="s">
        <v>417</v>
      </c>
      <c r="E303" s="3" t="s">
        <v>410</v>
      </c>
      <c r="F303" s="4">
        <f>H303/1.05</f>
        <v>105.57142857142856</v>
      </c>
      <c r="G303" s="4">
        <f t="shared" si="182"/>
        <v>5.2785714285714391</v>
      </c>
      <c r="H303" s="4">
        <v>110.85</v>
      </c>
      <c r="I303" s="5" t="s">
        <v>305</v>
      </c>
      <c r="J303" s="4">
        <f t="shared" si="183"/>
        <v>110.85</v>
      </c>
      <c r="K303" s="2"/>
      <c r="L303" s="2" t="s">
        <v>465</v>
      </c>
    </row>
    <row r="304" spans="2:12" ht="27" customHeight="1" x14ac:dyDescent="0.25">
      <c r="B304" s="3" t="s">
        <v>483</v>
      </c>
      <c r="C304" s="9" t="s">
        <v>200</v>
      </c>
      <c r="D304" s="1" t="s">
        <v>194</v>
      </c>
      <c r="E304" s="3" t="s">
        <v>463</v>
      </c>
      <c r="F304" s="4">
        <f t="shared" ref="F304:F306" si="184">H304/1.25</f>
        <v>60</v>
      </c>
      <c r="G304" s="4">
        <f t="shared" si="182"/>
        <v>15</v>
      </c>
      <c r="H304" s="4">
        <v>75</v>
      </c>
      <c r="I304" s="5" t="s">
        <v>465</v>
      </c>
      <c r="J304" s="4">
        <f t="shared" si="183"/>
        <v>75</v>
      </c>
      <c r="K304" s="2"/>
      <c r="L304" s="2" t="s">
        <v>465</v>
      </c>
    </row>
    <row r="305" spans="2:12" ht="27" customHeight="1" x14ac:dyDescent="0.25">
      <c r="B305" s="3" t="s">
        <v>67</v>
      </c>
      <c r="C305" s="2" t="s">
        <v>11</v>
      </c>
      <c r="D305" s="1" t="s">
        <v>68</v>
      </c>
      <c r="E305" s="3" t="s">
        <v>463</v>
      </c>
      <c r="F305" s="4">
        <f t="shared" si="184"/>
        <v>435.2</v>
      </c>
      <c r="G305" s="4">
        <f t="shared" si="182"/>
        <v>108.80000000000001</v>
      </c>
      <c r="H305" s="4">
        <v>544</v>
      </c>
      <c r="I305" s="5" t="s">
        <v>465</v>
      </c>
      <c r="J305" s="4">
        <f t="shared" ref="J305:J306" si="185">H305</f>
        <v>544</v>
      </c>
      <c r="K305" s="2"/>
      <c r="L305" s="2" t="s">
        <v>465</v>
      </c>
    </row>
    <row r="306" spans="2:12" ht="27" customHeight="1" x14ac:dyDescent="0.25">
      <c r="B306" s="3" t="s">
        <v>67</v>
      </c>
      <c r="C306" s="2" t="s">
        <v>7</v>
      </c>
      <c r="D306" s="1" t="s">
        <v>68</v>
      </c>
      <c r="E306" s="3" t="s">
        <v>463</v>
      </c>
      <c r="F306" s="4">
        <f t="shared" si="184"/>
        <v>36</v>
      </c>
      <c r="G306" s="4">
        <f t="shared" si="182"/>
        <v>9</v>
      </c>
      <c r="H306" s="4">
        <v>45</v>
      </c>
      <c r="I306" s="5" t="s">
        <v>465</v>
      </c>
      <c r="J306" s="4">
        <f t="shared" si="185"/>
        <v>45</v>
      </c>
      <c r="K306" s="2"/>
      <c r="L306" s="2" t="s">
        <v>465</v>
      </c>
    </row>
    <row r="307" spans="2:12" ht="27" customHeight="1" x14ac:dyDescent="0.25">
      <c r="B307" s="3" t="s">
        <v>165</v>
      </c>
      <c r="C307" s="2" t="s">
        <v>16</v>
      </c>
      <c r="D307" s="1" t="s">
        <v>63</v>
      </c>
      <c r="E307" s="3" t="s">
        <v>463</v>
      </c>
      <c r="F307" s="4">
        <f>H307/1.13</f>
        <v>1363.0000000000002</v>
      </c>
      <c r="G307" s="4">
        <f t="shared" si="182"/>
        <v>177.18999999999983</v>
      </c>
      <c r="H307" s="4">
        <v>1540.19</v>
      </c>
      <c r="I307" s="5" t="s">
        <v>465</v>
      </c>
      <c r="J307" s="4">
        <f>H307</f>
        <v>1540.19</v>
      </c>
      <c r="K307" s="2"/>
      <c r="L307" s="2" t="s">
        <v>465</v>
      </c>
    </row>
    <row r="308" spans="2:12" ht="27" customHeight="1" x14ac:dyDescent="0.25">
      <c r="B308" s="3" t="s">
        <v>165</v>
      </c>
      <c r="C308" s="2" t="s">
        <v>18</v>
      </c>
      <c r="D308" s="1" t="s">
        <v>61</v>
      </c>
      <c r="E308" s="3" t="s">
        <v>463</v>
      </c>
      <c r="F308" s="4">
        <f>H308/1.13</f>
        <v>429.14159292035401</v>
      </c>
      <c r="G308" s="4">
        <f t="shared" si="182"/>
        <v>55.788407079645992</v>
      </c>
      <c r="H308" s="4">
        <v>484.93</v>
      </c>
      <c r="I308" s="5" t="s">
        <v>465</v>
      </c>
      <c r="J308" s="4">
        <f>H308</f>
        <v>484.93</v>
      </c>
      <c r="K308" s="2"/>
      <c r="L308" s="2" t="s">
        <v>465</v>
      </c>
    </row>
    <row r="309" spans="2:12" ht="27" customHeight="1" x14ac:dyDescent="0.25">
      <c r="B309" s="3" t="s">
        <v>487</v>
      </c>
      <c r="C309" s="2" t="s">
        <v>50</v>
      </c>
      <c r="D309" s="1" t="s">
        <v>150</v>
      </c>
      <c r="E309" s="3" t="s">
        <v>469</v>
      </c>
      <c r="F309" s="4">
        <f t="shared" ref="F309:F310" si="186">H309/1.25</f>
        <v>769</v>
      </c>
      <c r="G309" s="4">
        <f t="shared" ref="G309:G310" si="187">H309-F309</f>
        <v>192.25</v>
      </c>
      <c r="H309" s="4">
        <v>961.25</v>
      </c>
      <c r="I309" s="5" t="s">
        <v>488</v>
      </c>
      <c r="J309" s="4">
        <f t="shared" ref="J309:J310" si="188">H309</f>
        <v>961.25</v>
      </c>
      <c r="K309" s="2"/>
      <c r="L309" s="2" t="s">
        <v>465</v>
      </c>
    </row>
    <row r="310" spans="2:12" ht="27" customHeight="1" x14ac:dyDescent="0.25">
      <c r="B310" s="1" t="s">
        <v>152</v>
      </c>
      <c r="C310" s="7" t="s">
        <v>153</v>
      </c>
      <c r="D310" s="1" t="s">
        <v>154</v>
      </c>
      <c r="E310" s="3" t="s">
        <v>489</v>
      </c>
      <c r="F310" s="4">
        <f t="shared" si="186"/>
        <v>147</v>
      </c>
      <c r="G310" s="4">
        <f t="shared" si="187"/>
        <v>36.75</v>
      </c>
      <c r="H310" s="4">
        <v>183.75</v>
      </c>
      <c r="I310" s="5" t="s">
        <v>465</v>
      </c>
      <c r="J310" s="4">
        <f t="shared" si="188"/>
        <v>183.75</v>
      </c>
      <c r="K310" s="2"/>
      <c r="L310" s="2" t="s">
        <v>465</v>
      </c>
    </row>
    <row r="311" spans="2:12" ht="27" customHeight="1" x14ac:dyDescent="0.25">
      <c r="B311" s="1" t="s">
        <v>479</v>
      </c>
      <c r="C311" s="2" t="s">
        <v>50</v>
      </c>
      <c r="D311" s="1" t="s">
        <v>480</v>
      </c>
      <c r="E311" s="3" t="s">
        <v>481</v>
      </c>
      <c r="F311" s="4">
        <f t="shared" ref="F311:F328" si="189">H311/1.25</f>
        <v>159.19999999999999</v>
      </c>
      <c r="G311" s="4">
        <f t="shared" ref="G311:G328" si="190">H311-F311</f>
        <v>39.800000000000011</v>
      </c>
      <c r="H311" s="4">
        <v>199</v>
      </c>
      <c r="I311" s="5" t="s">
        <v>481</v>
      </c>
      <c r="J311" s="4">
        <f t="shared" ref="J311:J328" si="191">H311</f>
        <v>199</v>
      </c>
      <c r="K311" s="2"/>
      <c r="L311" s="2" t="s">
        <v>482</v>
      </c>
    </row>
    <row r="312" spans="2:12" ht="27" customHeight="1" x14ac:dyDescent="0.25">
      <c r="B312" s="1" t="s">
        <v>55</v>
      </c>
      <c r="C312" s="2" t="s">
        <v>8</v>
      </c>
      <c r="D312" s="1" t="s">
        <v>56</v>
      </c>
      <c r="E312" s="3" t="s">
        <v>484</v>
      </c>
      <c r="F312" s="4">
        <f t="shared" si="189"/>
        <v>600</v>
      </c>
      <c r="G312" s="4">
        <f t="shared" si="190"/>
        <v>150</v>
      </c>
      <c r="H312" s="4">
        <v>750</v>
      </c>
      <c r="I312" s="5" t="s">
        <v>485</v>
      </c>
      <c r="J312" s="4">
        <f t="shared" si="191"/>
        <v>750</v>
      </c>
      <c r="K312" s="2"/>
      <c r="L312" s="2" t="s">
        <v>482</v>
      </c>
    </row>
    <row r="313" spans="2:12" ht="27" customHeight="1" x14ac:dyDescent="0.25">
      <c r="B313" s="1" t="s">
        <v>52</v>
      </c>
      <c r="C313" s="2" t="s">
        <v>53</v>
      </c>
      <c r="D313" s="1" t="s">
        <v>54</v>
      </c>
      <c r="E313" s="3" t="s">
        <v>484</v>
      </c>
      <c r="F313" s="4">
        <f t="shared" si="189"/>
        <v>800</v>
      </c>
      <c r="G313" s="4">
        <f t="shared" si="190"/>
        <v>200</v>
      </c>
      <c r="H313" s="4">
        <v>1000</v>
      </c>
      <c r="I313" s="5" t="s">
        <v>486</v>
      </c>
      <c r="J313" s="4">
        <f t="shared" si="191"/>
        <v>1000</v>
      </c>
      <c r="K313" s="2"/>
      <c r="L313" s="2" t="s">
        <v>482</v>
      </c>
    </row>
    <row r="314" spans="2:12" ht="27" customHeight="1" x14ac:dyDescent="0.25">
      <c r="B314" s="3" t="s">
        <v>490</v>
      </c>
      <c r="C314" s="9" t="s">
        <v>196</v>
      </c>
      <c r="D314" s="1" t="s">
        <v>197</v>
      </c>
      <c r="E314" s="3" t="s">
        <v>491</v>
      </c>
      <c r="F314" s="4">
        <v>3118.53</v>
      </c>
      <c r="G314" s="4">
        <f t="shared" si="190"/>
        <v>-2715.4500000000003</v>
      </c>
      <c r="H314" s="4">
        <v>403.08</v>
      </c>
      <c r="I314" s="5" t="s">
        <v>491</v>
      </c>
      <c r="J314" s="4">
        <f t="shared" si="191"/>
        <v>403.08</v>
      </c>
      <c r="K314" s="2"/>
      <c r="L314" s="2" t="s">
        <v>482</v>
      </c>
    </row>
    <row r="315" spans="2:12" ht="27" customHeight="1" x14ac:dyDescent="0.25">
      <c r="B315" s="3" t="s">
        <v>67</v>
      </c>
      <c r="C315" s="2" t="s">
        <v>11</v>
      </c>
      <c r="D315" s="1" t="s">
        <v>68</v>
      </c>
      <c r="E315" s="3" t="s">
        <v>484</v>
      </c>
      <c r="F315" s="4">
        <f t="shared" ref="F315:F316" si="192">H315/1.25</f>
        <v>435.2</v>
      </c>
      <c r="G315" s="4">
        <f t="shared" si="190"/>
        <v>108.80000000000001</v>
      </c>
      <c r="H315" s="4">
        <v>544</v>
      </c>
      <c r="I315" s="5" t="s">
        <v>482</v>
      </c>
      <c r="J315" s="4">
        <f t="shared" si="191"/>
        <v>544</v>
      </c>
      <c r="K315" s="2"/>
      <c r="L315" s="2" t="s">
        <v>482</v>
      </c>
    </row>
    <row r="316" spans="2:12" ht="27" customHeight="1" x14ac:dyDescent="0.25">
      <c r="B316" s="3" t="s">
        <v>67</v>
      </c>
      <c r="C316" s="2" t="s">
        <v>7</v>
      </c>
      <c r="D316" s="1" t="s">
        <v>68</v>
      </c>
      <c r="E316" s="3" t="s">
        <v>484</v>
      </c>
      <c r="F316" s="4">
        <f t="shared" si="192"/>
        <v>36</v>
      </c>
      <c r="G316" s="4">
        <f t="shared" si="190"/>
        <v>9</v>
      </c>
      <c r="H316" s="4">
        <v>45</v>
      </c>
      <c r="I316" s="5" t="s">
        <v>482</v>
      </c>
      <c r="J316" s="4">
        <f t="shared" si="191"/>
        <v>45</v>
      </c>
      <c r="K316" s="2"/>
      <c r="L316" s="2" t="s">
        <v>482</v>
      </c>
    </row>
    <row r="317" spans="2:12" ht="27" customHeight="1" x14ac:dyDescent="0.25">
      <c r="B317" s="3" t="s">
        <v>492</v>
      </c>
      <c r="C317" s="2" t="s">
        <v>314</v>
      </c>
      <c r="D317" s="1" t="s">
        <v>47</v>
      </c>
      <c r="E317" s="3" t="s">
        <v>493</v>
      </c>
      <c r="F317" s="4">
        <f t="shared" ref="F317:F322" si="193">H317/1.25</f>
        <v>405</v>
      </c>
      <c r="G317" s="4">
        <f t="shared" ref="G317:G326" si="194">H317-F317</f>
        <v>101.25</v>
      </c>
      <c r="H317" s="4">
        <v>506.25</v>
      </c>
      <c r="I317" s="5" t="s">
        <v>482</v>
      </c>
      <c r="J317" s="4">
        <f t="shared" ref="J317:J325" si="195">H317</f>
        <v>506.25</v>
      </c>
      <c r="K317" s="2"/>
      <c r="L317" s="2" t="s">
        <v>482</v>
      </c>
    </row>
    <row r="318" spans="2:12" ht="27" customHeight="1" x14ac:dyDescent="0.25">
      <c r="B318" s="3" t="s">
        <v>494</v>
      </c>
      <c r="C318" s="2" t="s">
        <v>314</v>
      </c>
      <c r="D318" s="1" t="s">
        <v>47</v>
      </c>
      <c r="E318" s="3" t="s">
        <v>482</v>
      </c>
      <c r="F318" s="4">
        <f t="shared" si="193"/>
        <v>300</v>
      </c>
      <c r="G318" s="4">
        <f t="shared" si="194"/>
        <v>75</v>
      </c>
      <c r="H318" s="4">
        <v>375</v>
      </c>
      <c r="I318" s="5" t="s">
        <v>482</v>
      </c>
      <c r="J318" s="4">
        <f t="shared" ref="J318" si="196">H318</f>
        <v>375</v>
      </c>
      <c r="K318" s="2"/>
      <c r="L318" s="2" t="s">
        <v>482</v>
      </c>
    </row>
    <row r="319" spans="2:12" ht="27" customHeight="1" x14ac:dyDescent="0.25">
      <c r="B319" s="3" t="s">
        <v>165</v>
      </c>
      <c r="C319" s="2" t="s">
        <v>18</v>
      </c>
      <c r="D319" s="1" t="s">
        <v>61</v>
      </c>
      <c r="E319" s="3" t="s">
        <v>484</v>
      </c>
      <c r="F319" s="4">
        <f>H319/1.13</f>
        <v>1094.5929203539824</v>
      </c>
      <c r="G319" s="4">
        <f t="shared" si="194"/>
        <v>142.29707964601766</v>
      </c>
      <c r="H319" s="4">
        <v>1236.8900000000001</v>
      </c>
      <c r="I319" s="5" t="s">
        <v>465</v>
      </c>
      <c r="J319" s="4">
        <f>H319</f>
        <v>1236.8900000000001</v>
      </c>
      <c r="K319" s="2"/>
      <c r="L319" s="2" t="s">
        <v>482</v>
      </c>
    </row>
    <row r="320" spans="2:12" ht="27" customHeight="1" x14ac:dyDescent="0.25">
      <c r="B320" s="3" t="s">
        <v>500</v>
      </c>
      <c r="C320" s="2" t="s">
        <v>19</v>
      </c>
      <c r="D320" s="1" t="s">
        <v>48</v>
      </c>
      <c r="E320" s="3" t="s">
        <v>482</v>
      </c>
      <c r="F320" s="4">
        <v>575.76</v>
      </c>
      <c r="G320" s="4">
        <f t="shared" si="194"/>
        <v>127.38</v>
      </c>
      <c r="H320" s="4">
        <v>703.14</v>
      </c>
      <c r="I320" s="5" t="s">
        <v>482</v>
      </c>
      <c r="J320" s="4">
        <f t="shared" si="195"/>
        <v>703.14</v>
      </c>
      <c r="K320" s="2"/>
      <c r="L320" s="2" t="s">
        <v>482</v>
      </c>
    </row>
    <row r="321" spans="2:12" ht="27" customHeight="1" x14ac:dyDescent="0.25">
      <c r="B321" s="3" t="s">
        <v>501</v>
      </c>
      <c r="C321" s="2" t="s">
        <v>50</v>
      </c>
      <c r="D321" s="1" t="s">
        <v>171</v>
      </c>
      <c r="E321" s="3" t="s">
        <v>463</v>
      </c>
      <c r="F321" s="4">
        <f t="shared" si="193"/>
        <v>850.4</v>
      </c>
      <c r="G321" s="4">
        <f t="shared" si="194"/>
        <v>212.60000000000002</v>
      </c>
      <c r="H321" s="4">
        <v>1063</v>
      </c>
      <c r="I321" s="5" t="s">
        <v>488</v>
      </c>
      <c r="J321" s="4">
        <f t="shared" si="195"/>
        <v>1063</v>
      </c>
      <c r="K321" s="2"/>
      <c r="L321" s="2" t="s">
        <v>482</v>
      </c>
    </row>
    <row r="322" spans="2:12" ht="27" customHeight="1" x14ac:dyDescent="0.25">
      <c r="B322" s="1" t="s">
        <v>508</v>
      </c>
      <c r="C322" s="2" t="s">
        <v>50</v>
      </c>
      <c r="D322" s="1" t="s">
        <v>171</v>
      </c>
      <c r="E322" s="3" t="s">
        <v>484</v>
      </c>
      <c r="F322" s="4">
        <f t="shared" si="193"/>
        <v>587.76</v>
      </c>
      <c r="G322" s="4">
        <f t="shared" si="194"/>
        <v>146.94000000000005</v>
      </c>
      <c r="H322" s="4">
        <v>734.7</v>
      </c>
      <c r="I322" s="5" t="s">
        <v>482</v>
      </c>
      <c r="J322" s="4">
        <f t="shared" si="195"/>
        <v>734.7</v>
      </c>
      <c r="K322" s="2"/>
      <c r="L322" s="2" t="s">
        <v>482</v>
      </c>
    </row>
    <row r="323" spans="2:12" ht="27" customHeight="1" x14ac:dyDescent="0.25">
      <c r="B323" s="3" t="s">
        <v>165</v>
      </c>
      <c r="C323" s="2" t="s">
        <v>16</v>
      </c>
      <c r="D323" s="1" t="s">
        <v>63</v>
      </c>
      <c r="E323" s="3" t="s">
        <v>484</v>
      </c>
      <c r="F323" s="4">
        <f>H323/1.13</f>
        <v>1056</v>
      </c>
      <c r="G323" s="4">
        <f t="shared" si="194"/>
        <v>137.27999999999997</v>
      </c>
      <c r="H323" s="4">
        <v>1193.28</v>
      </c>
      <c r="I323" s="5" t="s">
        <v>482</v>
      </c>
      <c r="J323" s="4">
        <f>H323</f>
        <v>1193.28</v>
      </c>
      <c r="K323" s="2"/>
      <c r="L323" s="2" t="s">
        <v>482</v>
      </c>
    </row>
    <row r="324" spans="2:12" ht="27" customHeight="1" x14ac:dyDescent="0.25">
      <c r="B324" s="1" t="s">
        <v>514</v>
      </c>
      <c r="C324" s="2" t="s">
        <v>515</v>
      </c>
      <c r="D324" s="1" t="s">
        <v>516</v>
      </c>
      <c r="E324" s="3" t="s">
        <v>482</v>
      </c>
      <c r="F324" s="4">
        <v>2221.0300000000002</v>
      </c>
      <c r="G324" s="4">
        <f t="shared" si="194"/>
        <v>0</v>
      </c>
      <c r="H324" s="4">
        <v>2221.0300000000002</v>
      </c>
      <c r="I324" s="5" t="s">
        <v>482</v>
      </c>
      <c r="J324" s="4">
        <f t="shared" si="195"/>
        <v>2221.0300000000002</v>
      </c>
      <c r="K324" s="2"/>
      <c r="L324" s="2" t="s">
        <v>482</v>
      </c>
    </row>
    <row r="325" spans="2:12" ht="27" customHeight="1" x14ac:dyDescent="0.25">
      <c r="B325" s="1" t="s">
        <v>69</v>
      </c>
      <c r="C325" s="2" t="s">
        <v>5</v>
      </c>
      <c r="D325" s="1" t="s">
        <v>70</v>
      </c>
      <c r="E325" s="8" t="s">
        <v>484</v>
      </c>
      <c r="F325" s="4">
        <f>H325/1.13</f>
        <v>5390.4159292035401</v>
      </c>
      <c r="G325" s="4">
        <f t="shared" si="194"/>
        <v>700.75407079645993</v>
      </c>
      <c r="H325" s="4">
        <v>6091.17</v>
      </c>
      <c r="I325" s="5" t="s">
        <v>482</v>
      </c>
      <c r="J325" s="4">
        <f t="shared" si="195"/>
        <v>6091.17</v>
      </c>
      <c r="K325" s="2"/>
      <c r="L325" s="2" t="s">
        <v>482</v>
      </c>
    </row>
    <row r="326" spans="2:12" ht="27" customHeight="1" x14ac:dyDescent="0.25">
      <c r="B326" s="3" t="s">
        <v>193</v>
      </c>
      <c r="C326" s="9" t="s">
        <v>200</v>
      </c>
      <c r="D326" s="1" t="s">
        <v>194</v>
      </c>
      <c r="E326" s="3" t="s">
        <v>484</v>
      </c>
      <c r="F326" s="4">
        <f t="shared" ref="F326" si="197">H326/1.25</f>
        <v>60</v>
      </c>
      <c r="G326" s="4">
        <f t="shared" si="194"/>
        <v>15</v>
      </c>
      <c r="H326" s="4">
        <v>75</v>
      </c>
      <c r="I326" s="5" t="s">
        <v>482</v>
      </c>
      <c r="J326" s="4">
        <f t="shared" ref="J326" si="198">H326</f>
        <v>75</v>
      </c>
      <c r="K326" s="2"/>
      <c r="L326" s="2" t="s">
        <v>482</v>
      </c>
    </row>
    <row r="327" spans="2:12" ht="27" customHeight="1" x14ac:dyDescent="0.25">
      <c r="B327" s="3" t="s">
        <v>495</v>
      </c>
      <c r="C327" s="2" t="s">
        <v>50</v>
      </c>
      <c r="D327" s="1" t="s">
        <v>496</v>
      </c>
      <c r="E327" s="3" t="s">
        <v>482</v>
      </c>
      <c r="F327" s="4">
        <f>H327/1.25</f>
        <v>1578.144</v>
      </c>
      <c r="G327" s="4">
        <f>H327-F327</f>
        <v>394.53600000000006</v>
      </c>
      <c r="H327" s="4">
        <v>1972.68</v>
      </c>
      <c r="I327" s="5" t="s">
        <v>498</v>
      </c>
      <c r="J327" s="4">
        <f>H327</f>
        <v>1972.68</v>
      </c>
      <c r="K327" s="2"/>
      <c r="L327" s="2" t="s">
        <v>499</v>
      </c>
    </row>
    <row r="328" spans="2:12" ht="27" customHeight="1" x14ac:dyDescent="0.25">
      <c r="B328" s="1" t="s">
        <v>497</v>
      </c>
      <c r="C328" s="2" t="s">
        <v>93</v>
      </c>
      <c r="D328" s="1" t="s">
        <v>241</v>
      </c>
      <c r="E328" s="3" t="s">
        <v>498</v>
      </c>
      <c r="F328" s="4">
        <f t="shared" si="189"/>
        <v>243.94400000000002</v>
      </c>
      <c r="G328" s="4">
        <f t="shared" si="190"/>
        <v>60.98599999999999</v>
      </c>
      <c r="H328" s="4">
        <v>304.93</v>
      </c>
      <c r="I328" s="5" t="s">
        <v>498</v>
      </c>
      <c r="J328" s="4">
        <f t="shared" si="191"/>
        <v>304.93</v>
      </c>
      <c r="K328" s="2"/>
      <c r="L328" s="2" t="s">
        <v>499</v>
      </c>
    </row>
    <row r="329" spans="2:12" ht="27" customHeight="1" x14ac:dyDescent="0.25">
      <c r="B329" s="1" t="s">
        <v>502</v>
      </c>
      <c r="C329" s="2" t="s">
        <v>93</v>
      </c>
      <c r="D329" s="1" t="s">
        <v>47</v>
      </c>
      <c r="E329" s="3" t="s">
        <v>498</v>
      </c>
      <c r="F329" s="4">
        <f t="shared" si="175"/>
        <v>1800</v>
      </c>
      <c r="G329" s="4">
        <f t="shared" si="176"/>
        <v>450</v>
      </c>
      <c r="H329" s="4">
        <v>2250</v>
      </c>
      <c r="I329" s="5" t="s">
        <v>503</v>
      </c>
      <c r="J329" s="4">
        <f t="shared" si="177"/>
        <v>2250</v>
      </c>
      <c r="K329" s="2"/>
      <c r="L329" s="2" t="s">
        <v>499</v>
      </c>
    </row>
    <row r="330" spans="2:12" ht="27" customHeight="1" x14ac:dyDescent="0.25">
      <c r="B330" s="1" t="s">
        <v>504</v>
      </c>
      <c r="C330" s="2" t="s">
        <v>23</v>
      </c>
      <c r="D330" s="1" t="s">
        <v>505</v>
      </c>
      <c r="E330" s="3" t="s">
        <v>506</v>
      </c>
      <c r="F330" s="4">
        <v>72.86</v>
      </c>
      <c r="G330" s="4">
        <f t="shared" si="176"/>
        <v>3.6400000000000006</v>
      </c>
      <c r="H330" s="4">
        <v>76.5</v>
      </c>
      <c r="I330" s="5" t="s">
        <v>506</v>
      </c>
      <c r="J330" s="4">
        <f t="shared" si="177"/>
        <v>76.5</v>
      </c>
      <c r="K330" s="2"/>
      <c r="L330" s="2" t="s">
        <v>499</v>
      </c>
    </row>
    <row r="331" spans="2:12" ht="27" customHeight="1" x14ac:dyDescent="0.25">
      <c r="B331" s="1" t="s">
        <v>507</v>
      </c>
      <c r="C331" s="2" t="s">
        <v>19</v>
      </c>
      <c r="D331" s="1" t="s">
        <v>241</v>
      </c>
      <c r="E331" s="3" t="s">
        <v>482</v>
      </c>
      <c r="F331" s="4">
        <v>414.76</v>
      </c>
      <c r="G331" s="4">
        <f>H331-F331</f>
        <v>100.69000000000005</v>
      </c>
      <c r="H331" s="4">
        <v>515.45000000000005</v>
      </c>
      <c r="I331" s="5" t="s">
        <v>506</v>
      </c>
      <c r="J331" s="4">
        <f>H331</f>
        <v>515.45000000000005</v>
      </c>
      <c r="K331" s="2"/>
      <c r="L331" s="2" t="s">
        <v>499</v>
      </c>
    </row>
    <row r="332" spans="2:12" ht="27" customHeight="1" x14ac:dyDescent="0.25">
      <c r="B332" s="3" t="s">
        <v>509</v>
      </c>
      <c r="C332" s="2" t="s">
        <v>6</v>
      </c>
      <c r="D332" s="1" t="s">
        <v>49</v>
      </c>
      <c r="E332" s="3" t="s">
        <v>510</v>
      </c>
      <c r="F332" s="4">
        <f t="shared" si="157"/>
        <v>127.84</v>
      </c>
      <c r="G332" s="4">
        <f t="shared" si="155"/>
        <v>31.960000000000008</v>
      </c>
      <c r="H332" s="4">
        <v>159.80000000000001</v>
      </c>
      <c r="I332" s="5" t="s">
        <v>510</v>
      </c>
      <c r="J332" s="4">
        <f t="shared" si="156"/>
        <v>159.80000000000001</v>
      </c>
      <c r="K332" s="2"/>
      <c r="L332" s="2" t="s">
        <v>499</v>
      </c>
    </row>
    <row r="333" spans="2:12" ht="27" customHeight="1" x14ac:dyDescent="0.25">
      <c r="B333" s="3" t="s">
        <v>509</v>
      </c>
      <c r="C333" s="2" t="s">
        <v>50</v>
      </c>
      <c r="D333" s="1" t="s">
        <v>49</v>
      </c>
      <c r="E333" s="3" t="s">
        <v>510</v>
      </c>
      <c r="F333" s="4">
        <f t="shared" ref="F333:F337" si="199">H333/1.25</f>
        <v>139.392</v>
      </c>
      <c r="G333" s="4">
        <f t="shared" ref="G333:G451" si="200">H333-F333</f>
        <v>34.848000000000013</v>
      </c>
      <c r="H333" s="4">
        <v>174.24</v>
      </c>
      <c r="I333" s="5" t="s">
        <v>510</v>
      </c>
      <c r="J333" s="4">
        <f t="shared" ref="J333:J451" si="201">H333</f>
        <v>174.24</v>
      </c>
      <c r="K333" s="2"/>
      <c r="L333" s="2" t="s">
        <v>499</v>
      </c>
    </row>
    <row r="334" spans="2:12" ht="27" customHeight="1" x14ac:dyDescent="0.25">
      <c r="B334" s="1" t="s">
        <v>52</v>
      </c>
      <c r="C334" s="2" t="s">
        <v>53</v>
      </c>
      <c r="D334" s="1" t="s">
        <v>54</v>
      </c>
      <c r="E334" s="3" t="s">
        <v>511</v>
      </c>
      <c r="F334" s="4">
        <f t="shared" si="199"/>
        <v>800</v>
      </c>
      <c r="G334" s="4">
        <f t="shared" si="200"/>
        <v>200</v>
      </c>
      <c r="H334" s="4">
        <v>1000</v>
      </c>
      <c r="I334" s="5" t="s">
        <v>510</v>
      </c>
      <c r="J334" s="4">
        <f t="shared" si="201"/>
        <v>1000</v>
      </c>
      <c r="K334" s="2"/>
      <c r="L334" s="2" t="s">
        <v>499</v>
      </c>
    </row>
    <row r="335" spans="2:12" ht="27" customHeight="1" x14ac:dyDescent="0.25">
      <c r="B335" s="1" t="s">
        <v>512</v>
      </c>
      <c r="C335" s="2" t="s">
        <v>19</v>
      </c>
      <c r="D335" s="1" t="s">
        <v>513</v>
      </c>
      <c r="E335" s="3" t="s">
        <v>493</v>
      </c>
      <c r="F335" s="4">
        <v>3097</v>
      </c>
      <c r="G335" s="4">
        <f t="shared" si="200"/>
        <v>403</v>
      </c>
      <c r="H335" s="4">
        <v>3500</v>
      </c>
      <c r="I335" s="5" t="s">
        <v>506</v>
      </c>
      <c r="J335" s="4">
        <f t="shared" si="201"/>
        <v>3500</v>
      </c>
      <c r="K335" s="2"/>
      <c r="L335" s="2" t="s">
        <v>499</v>
      </c>
    </row>
    <row r="336" spans="2:12" ht="27" customHeight="1" x14ac:dyDescent="0.25">
      <c r="B336" s="1" t="s">
        <v>517</v>
      </c>
      <c r="C336" s="2" t="s">
        <v>518</v>
      </c>
      <c r="D336" s="1" t="s">
        <v>519</v>
      </c>
      <c r="E336" s="3" t="s">
        <v>498</v>
      </c>
      <c r="F336" s="4">
        <v>331.62</v>
      </c>
      <c r="G336" s="4">
        <f t="shared" si="200"/>
        <v>73.38</v>
      </c>
      <c r="H336" s="4">
        <v>405</v>
      </c>
      <c r="I336" s="5" t="s">
        <v>498</v>
      </c>
      <c r="J336" s="4">
        <f t="shared" si="201"/>
        <v>405</v>
      </c>
      <c r="K336" s="2"/>
      <c r="L336" s="2" t="s">
        <v>499</v>
      </c>
    </row>
    <row r="337" spans="2:12" s="21" customFormat="1" ht="27" customHeight="1" x14ac:dyDescent="0.25">
      <c r="B337" s="8" t="s">
        <v>528</v>
      </c>
      <c r="C337" s="7" t="s">
        <v>15</v>
      </c>
      <c r="D337" s="22" t="s">
        <v>74</v>
      </c>
      <c r="E337" s="8" t="s">
        <v>503</v>
      </c>
      <c r="F337" s="23">
        <f t="shared" si="199"/>
        <v>153</v>
      </c>
      <c r="G337" s="23">
        <f t="shared" si="200"/>
        <v>38.25</v>
      </c>
      <c r="H337" s="23">
        <v>191.25</v>
      </c>
      <c r="I337" s="24" t="s">
        <v>520</v>
      </c>
      <c r="J337" s="23">
        <f t="shared" si="201"/>
        <v>191.25</v>
      </c>
      <c r="K337" s="7"/>
      <c r="L337" s="7" t="s">
        <v>499</v>
      </c>
    </row>
    <row r="338" spans="2:12" s="21" customFormat="1" ht="27" customHeight="1" x14ac:dyDescent="0.25">
      <c r="B338" s="8" t="s">
        <v>528</v>
      </c>
      <c r="C338" s="7" t="s">
        <v>73</v>
      </c>
      <c r="D338" s="22" t="s">
        <v>74</v>
      </c>
      <c r="E338" s="8" t="s">
        <v>503</v>
      </c>
      <c r="F338" s="23">
        <f t="shared" ref="F338:F339" si="202">H338/1.25</f>
        <v>1199.56</v>
      </c>
      <c r="G338" s="23">
        <f t="shared" ref="G338:G339" si="203">H338-F338</f>
        <v>299.8900000000001</v>
      </c>
      <c r="H338" s="23">
        <v>1499.45</v>
      </c>
      <c r="I338" s="24" t="s">
        <v>520</v>
      </c>
      <c r="J338" s="23">
        <f t="shared" ref="J338:J339" si="204">H338</f>
        <v>1499.45</v>
      </c>
      <c r="K338" s="7"/>
      <c r="L338" s="7" t="s">
        <v>499</v>
      </c>
    </row>
    <row r="339" spans="2:12" ht="27" customHeight="1" x14ac:dyDescent="0.25">
      <c r="B339" s="1" t="s">
        <v>55</v>
      </c>
      <c r="C339" s="2" t="s">
        <v>8</v>
      </c>
      <c r="D339" s="1" t="s">
        <v>56</v>
      </c>
      <c r="E339" s="3" t="s">
        <v>511</v>
      </c>
      <c r="F339" s="4">
        <f t="shared" si="202"/>
        <v>600</v>
      </c>
      <c r="G339" s="4">
        <f t="shared" si="203"/>
        <v>150</v>
      </c>
      <c r="H339" s="4">
        <v>750</v>
      </c>
      <c r="I339" s="5" t="s">
        <v>521</v>
      </c>
      <c r="J339" s="4">
        <f t="shared" si="204"/>
        <v>750</v>
      </c>
      <c r="K339" s="2"/>
      <c r="L339" s="2" t="s">
        <v>499</v>
      </c>
    </row>
    <row r="340" spans="2:12" ht="27" customHeight="1" x14ac:dyDescent="0.25">
      <c r="B340" s="1" t="s">
        <v>522</v>
      </c>
      <c r="C340" s="2" t="s">
        <v>10</v>
      </c>
      <c r="D340" s="1" t="s">
        <v>270</v>
      </c>
      <c r="E340" s="3" t="s">
        <v>523</v>
      </c>
      <c r="F340" s="4">
        <v>543</v>
      </c>
      <c r="G340" s="4">
        <f t="shared" si="200"/>
        <v>0</v>
      </c>
      <c r="H340" s="4">
        <v>543</v>
      </c>
      <c r="I340" s="5" t="s">
        <v>523</v>
      </c>
      <c r="J340" s="4">
        <f t="shared" si="201"/>
        <v>543</v>
      </c>
      <c r="K340" s="2"/>
      <c r="L340" s="2" t="s">
        <v>499</v>
      </c>
    </row>
    <row r="341" spans="2:12" ht="27" customHeight="1" x14ac:dyDescent="0.25">
      <c r="B341" s="1" t="s">
        <v>524</v>
      </c>
      <c r="C341" s="2" t="s">
        <v>23</v>
      </c>
      <c r="D341" s="1" t="s">
        <v>525</v>
      </c>
      <c r="E341" s="3" t="s">
        <v>526</v>
      </c>
      <c r="F341" s="4">
        <v>945</v>
      </c>
      <c r="G341" s="4">
        <f t="shared" si="200"/>
        <v>47.25</v>
      </c>
      <c r="H341" s="4">
        <v>992.25</v>
      </c>
      <c r="I341" s="5" t="s">
        <v>527</v>
      </c>
      <c r="J341" s="4">
        <f t="shared" si="201"/>
        <v>992.25</v>
      </c>
      <c r="K341" s="2"/>
      <c r="L341" s="2" t="s">
        <v>499</v>
      </c>
    </row>
    <row r="342" spans="2:12" ht="27" customHeight="1" x14ac:dyDescent="0.25">
      <c r="B342" s="1" t="s">
        <v>529</v>
      </c>
      <c r="C342" s="2" t="s">
        <v>13</v>
      </c>
      <c r="D342" s="1" t="s">
        <v>241</v>
      </c>
      <c r="E342" s="3" t="s">
        <v>526</v>
      </c>
      <c r="F342" s="4">
        <v>82.8</v>
      </c>
      <c r="G342" s="4">
        <f t="shared" ref="G342:G347" si="205">H342-F342</f>
        <v>4.1400000000000006</v>
      </c>
      <c r="H342" s="4">
        <v>86.94</v>
      </c>
      <c r="I342" s="5" t="s">
        <v>526</v>
      </c>
      <c r="J342" s="4">
        <f t="shared" ref="J342:J347" si="206">H342</f>
        <v>86.94</v>
      </c>
      <c r="K342" s="2"/>
      <c r="L342" s="2" t="s">
        <v>499</v>
      </c>
    </row>
    <row r="343" spans="2:12" ht="27" customHeight="1" x14ac:dyDescent="0.25">
      <c r="B343" s="1" t="s">
        <v>529</v>
      </c>
      <c r="C343" s="2" t="s">
        <v>73</v>
      </c>
      <c r="D343" s="1" t="s">
        <v>241</v>
      </c>
      <c r="E343" s="3" t="s">
        <v>526</v>
      </c>
      <c r="F343" s="4">
        <v>172.36</v>
      </c>
      <c r="G343" s="4">
        <f t="shared" si="205"/>
        <v>18.609999999999985</v>
      </c>
      <c r="H343" s="4">
        <v>190.97</v>
      </c>
      <c r="I343" s="5" t="s">
        <v>526</v>
      </c>
      <c r="J343" s="4">
        <f t="shared" si="206"/>
        <v>190.97</v>
      </c>
      <c r="K343" s="2"/>
      <c r="L343" s="2" t="s">
        <v>499</v>
      </c>
    </row>
    <row r="344" spans="2:12" ht="27" customHeight="1" x14ac:dyDescent="0.25">
      <c r="B344" s="3" t="s">
        <v>530</v>
      </c>
      <c r="C344" s="2" t="s">
        <v>20</v>
      </c>
      <c r="D344" s="1" t="s">
        <v>49</v>
      </c>
      <c r="E344" s="3" t="s">
        <v>531</v>
      </c>
      <c r="F344" s="4">
        <f>H344/1.25</f>
        <v>142.64000000000001</v>
      </c>
      <c r="G344" s="4">
        <f t="shared" si="205"/>
        <v>35.659999999999997</v>
      </c>
      <c r="H344" s="4">
        <v>178.3</v>
      </c>
      <c r="I344" s="5" t="s">
        <v>531</v>
      </c>
      <c r="J344" s="4">
        <f t="shared" si="206"/>
        <v>178.3</v>
      </c>
      <c r="K344" s="2"/>
      <c r="L344" s="2" t="s">
        <v>499</v>
      </c>
    </row>
    <row r="345" spans="2:12" ht="27" customHeight="1" x14ac:dyDescent="0.25">
      <c r="B345" s="1" t="s">
        <v>532</v>
      </c>
      <c r="C345" s="2" t="s">
        <v>15</v>
      </c>
      <c r="D345" s="1" t="s">
        <v>48</v>
      </c>
      <c r="E345" s="3" t="s">
        <v>510</v>
      </c>
      <c r="F345" s="4">
        <f>H345/1.25</f>
        <v>1170</v>
      </c>
      <c r="G345" s="4">
        <f t="shared" si="205"/>
        <v>292.5</v>
      </c>
      <c r="H345" s="4">
        <v>1462.5</v>
      </c>
      <c r="I345" s="5" t="s">
        <v>521</v>
      </c>
      <c r="J345" s="4">
        <f t="shared" si="206"/>
        <v>1462.5</v>
      </c>
      <c r="K345" s="2"/>
      <c r="L345" s="2" t="s">
        <v>499</v>
      </c>
    </row>
    <row r="346" spans="2:12" ht="27" customHeight="1" x14ac:dyDescent="0.25">
      <c r="B346" s="1" t="s">
        <v>533</v>
      </c>
      <c r="C346" s="2" t="s">
        <v>93</v>
      </c>
      <c r="D346" s="1" t="s">
        <v>51</v>
      </c>
      <c r="E346" s="3" t="s">
        <v>482</v>
      </c>
      <c r="F346" s="4">
        <f>H346/1.25</f>
        <v>2932.8560000000002</v>
      </c>
      <c r="G346" s="4">
        <f t="shared" si="205"/>
        <v>733.21399999999994</v>
      </c>
      <c r="H346" s="4">
        <v>3666.07</v>
      </c>
      <c r="I346" s="5" t="s">
        <v>534</v>
      </c>
      <c r="J346" s="4">
        <f t="shared" si="206"/>
        <v>3666.07</v>
      </c>
      <c r="K346" s="2"/>
      <c r="L346" s="2" t="s">
        <v>499</v>
      </c>
    </row>
    <row r="347" spans="2:12" ht="27" customHeight="1" x14ac:dyDescent="0.25">
      <c r="B347" s="1" t="s">
        <v>533</v>
      </c>
      <c r="C347" s="2" t="s">
        <v>535</v>
      </c>
      <c r="D347" s="1" t="s">
        <v>51</v>
      </c>
      <c r="E347" s="3" t="s">
        <v>482</v>
      </c>
      <c r="F347" s="4">
        <f>H347/1.25</f>
        <v>164.50399999999999</v>
      </c>
      <c r="G347" s="4">
        <f t="shared" si="205"/>
        <v>41.126000000000005</v>
      </c>
      <c r="H347" s="4">
        <v>205.63</v>
      </c>
      <c r="I347" s="5" t="s">
        <v>531</v>
      </c>
      <c r="J347" s="4">
        <f t="shared" si="206"/>
        <v>205.63</v>
      </c>
      <c r="K347" s="2"/>
      <c r="L347" s="2" t="s">
        <v>499</v>
      </c>
    </row>
    <row r="348" spans="2:12" ht="27" customHeight="1" x14ac:dyDescent="0.25">
      <c r="B348" s="1" t="s">
        <v>536</v>
      </c>
      <c r="C348" s="2" t="s">
        <v>182</v>
      </c>
      <c r="D348" s="1" t="s">
        <v>154</v>
      </c>
      <c r="E348" s="3" t="s">
        <v>526</v>
      </c>
      <c r="F348" s="4">
        <f t="shared" ref="F348:F357" si="207">H348/1.25</f>
        <v>144</v>
      </c>
      <c r="G348" s="4">
        <f t="shared" ref="G348:G357" si="208">H348-F348</f>
        <v>36</v>
      </c>
      <c r="H348" s="4">
        <v>180</v>
      </c>
      <c r="I348" s="5" t="s">
        <v>527</v>
      </c>
      <c r="J348" s="4">
        <f t="shared" ref="J348:J357" si="209">H348</f>
        <v>180</v>
      </c>
      <c r="K348" s="2"/>
      <c r="L348" s="2" t="s">
        <v>499</v>
      </c>
    </row>
    <row r="349" spans="2:12" ht="27" customHeight="1" x14ac:dyDescent="0.25">
      <c r="B349" s="1" t="s">
        <v>536</v>
      </c>
      <c r="C349" s="2" t="s">
        <v>86</v>
      </c>
      <c r="D349" s="1" t="s">
        <v>154</v>
      </c>
      <c r="E349" s="3" t="s">
        <v>526</v>
      </c>
      <c r="F349" s="4">
        <f t="shared" si="207"/>
        <v>7</v>
      </c>
      <c r="G349" s="4">
        <f t="shared" si="208"/>
        <v>1.75</v>
      </c>
      <c r="H349" s="4">
        <v>8.75</v>
      </c>
      <c r="I349" s="5" t="s">
        <v>527</v>
      </c>
      <c r="J349" s="4">
        <f t="shared" si="209"/>
        <v>8.75</v>
      </c>
      <c r="K349" s="2"/>
      <c r="L349" s="2" t="s">
        <v>499</v>
      </c>
    </row>
    <row r="350" spans="2:12" ht="27" customHeight="1" x14ac:dyDescent="0.25">
      <c r="B350" s="1" t="s">
        <v>537</v>
      </c>
      <c r="C350" s="2" t="s">
        <v>93</v>
      </c>
      <c r="D350" s="1" t="s">
        <v>241</v>
      </c>
      <c r="E350" s="3" t="s">
        <v>538</v>
      </c>
      <c r="F350" s="4">
        <f t="shared" si="207"/>
        <v>23.968</v>
      </c>
      <c r="G350" s="4">
        <f t="shared" si="208"/>
        <v>5.9920000000000009</v>
      </c>
      <c r="H350" s="4">
        <v>29.96</v>
      </c>
      <c r="I350" s="5" t="s">
        <v>538</v>
      </c>
      <c r="J350" s="4">
        <f t="shared" si="209"/>
        <v>29.96</v>
      </c>
      <c r="K350" s="2"/>
      <c r="L350" s="2" t="s">
        <v>499</v>
      </c>
    </row>
    <row r="351" spans="2:12" ht="27" customHeight="1" x14ac:dyDescent="0.25">
      <c r="B351" s="1" t="s">
        <v>537</v>
      </c>
      <c r="C351" s="2" t="s">
        <v>13</v>
      </c>
      <c r="D351" s="1" t="s">
        <v>241</v>
      </c>
      <c r="E351" s="3" t="s">
        <v>538</v>
      </c>
      <c r="F351" s="4">
        <v>87.62</v>
      </c>
      <c r="G351" s="4">
        <f t="shared" si="208"/>
        <v>14.299999999999997</v>
      </c>
      <c r="H351" s="4">
        <v>101.92</v>
      </c>
      <c r="I351" s="5" t="s">
        <v>538</v>
      </c>
      <c r="J351" s="4">
        <f t="shared" si="209"/>
        <v>101.92</v>
      </c>
      <c r="K351" s="2"/>
      <c r="L351" s="2" t="s">
        <v>499</v>
      </c>
    </row>
    <row r="352" spans="2:12" ht="27" customHeight="1" x14ac:dyDescent="0.25">
      <c r="B352" s="1" t="s">
        <v>537</v>
      </c>
      <c r="C352" s="2" t="s">
        <v>73</v>
      </c>
      <c r="D352" s="1" t="s">
        <v>241</v>
      </c>
      <c r="E352" s="3" t="s">
        <v>538</v>
      </c>
      <c r="F352" s="4">
        <v>76.349999999999994</v>
      </c>
      <c r="G352" s="4">
        <f t="shared" si="208"/>
        <v>9.89</v>
      </c>
      <c r="H352" s="4">
        <v>86.24</v>
      </c>
      <c r="I352" s="5" t="s">
        <v>538</v>
      </c>
      <c r="J352" s="4">
        <f t="shared" si="209"/>
        <v>86.24</v>
      </c>
      <c r="K352" s="2"/>
      <c r="L352" s="2" t="s">
        <v>499</v>
      </c>
    </row>
    <row r="353" spans="2:12" ht="27" customHeight="1" x14ac:dyDescent="0.25">
      <c r="B353" s="1" t="s">
        <v>539</v>
      </c>
      <c r="C353" s="2" t="s">
        <v>23</v>
      </c>
      <c r="D353" s="1" t="s">
        <v>540</v>
      </c>
      <c r="E353" s="3" t="s">
        <v>526</v>
      </c>
      <c r="F353" s="4">
        <v>1902.82</v>
      </c>
      <c r="G353" s="4">
        <f t="shared" si="208"/>
        <v>95.1400000000001</v>
      </c>
      <c r="H353" s="4">
        <v>1997.96</v>
      </c>
      <c r="I353" s="5" t="s">
        <v>531</v>
      </c>
      <c r="J353" s="4">
        <f t="shared" si="209"/>
        <v>1997.96</v>
      </c>
      <c r="K353" s="2"/>
      <c r="L353" s="2" t="s">
        <v>499</v>
      </c>
    </row>
    <row r="354" spans="2:12" ht="27" customHeight="1" x14ac:dyDescent="0.25">
      <c r="B354" s="1" t="s">
        <v>541</v>
      </c>
      <c r="C354" s="2" t="s">
        <v>23</v>
      </c>
      <c r="D354" s="1" t="s">
        <v>542</v>
      </c>
      <c r="E354" s="3" t="s">
        <v>526</v>
      </c>
      <c r="F354" s="4">
        <v>177.9</v>
      </c>
      <c r="G354" s="4">
        <f t="shared" si="208"/>
        <v>12.099999999999994</v>
      </c>
      <c r="H354" s="4">
        <v>190</v>
      </c>
      <c r="I354" s="5" t="s">
        <v>527</v>
      </c>
      <c r="J354" s="4">
        <f t="shared" si="209"/>
        <v>190</v>
      </c>
      <c r="K354" s="2"/>
      <c r="L354" s="2" t="s">
        <v>499</v>
      </c>
    </row>
    <row r="355" spans="2:12" ht="27" customHeight="1" x14ac:dyDescent="0.25">
      <c r="B355" s="3" t="s">
        <v>195</v>
      </c>
      <c r="C355" s="9" t="s">
        <v>196</v>
      </c>
      <c r="D355" s="1" t="s">
        <v>197</v>
      </c>
      <c r="E355" s="3" t="s">
        <v>511</v>
      </c>
      <c r="F355" s="4">
        <v>3118.53</v>
      </c>
      <c r="G355" s="4">
        <f t="shared" si="208"/>
        <v>0</v>
      </c>
      <c r="H355" s="4">
        <v>3118.53</v>
      </c>
      <c r="I355" s="5" t="s">
        <v>543</v>
      </c>
      <c r="J355" s="4">
        <f t="shared" si="209"/>
        <v>3118.53</v>
      </c>
      <c r="K355" s="2"/>
      <c r="L355" s="2" t="s">
        <v>499</v>
      </c>
    </row>
    <row r="356" spans="2:12" ht="27" customHeight="1" x14ac:dyDescent="0.25">
      <c r="B356" s="1" t="s">
        <v>544</v>
      </c>
      <c r="C356" s="2" t="s">
        <v>14</v>
      </c>
      <c r="D356" s="1" t="s">
        <v>48</v>
      </c>
      <c r="E356" s="3" t="s">
        <v>520</v>
      </c>
      <c r="F356" s="4">
        <f t="shared" si="207"/>
        <v>243.71999999999997</v>
      </c>
      <c r="G356" s="4">
        <f t="shared" si="208"/>
        <v>60.930000000000007</v>
      </c>
      <c r="H356" s="4">
        <v>304.64999999999998</v>
      </c>
      <c r="I356" s="5" t="s">
        <v>545</v>
      </c>
      <c r="J356" s="4">
        <f t="shared" si="209"/>
        <v>304.64999999999998</v>
      </c>
      <c r="K356" s="2"/>
      <c r="L356" s="2" t="s">
        <v>499</v>
      </c>
    </row>
    <row r="357" spans="2:12" ht="27" customHeight="1" x14ac:dyDescent="0.25">
      <c r="B357" s="1" t="s">
        <v>546</v>
      </c>
      <c r="C357" s="2" t="s">
        <v>13</v>
      </c>
      <c r="D357" s="1" t="s">
        <v>48</v>
      </c>
      <c r="E357" s="3" t="s">
        <v>520</v>
      </c>
      <c r="F357" s="4">
        <f t="shared" si="207"/>
        <v>1011.4</v>
      </c>
      <c r="G357" s="4">
        <f t="shared" si="208"/>
        <v>252.85000000000002</v>
      </c>
      <c r="H357" s="4">
        <v>1264.25</v>
      </c>
      <c r="I357" s="5" t="s">
        <v>545</v>
      </c>
      <c r="J357" s="4">
        <f t="shared" si="209"/>
        <v>1264.25</v>
      </c>
      <c r="K357" s="2"/>
      <c r="L357" s="2" t="s">
        <v>499</v>
      </c>
    </row>
    <row r="358" spans="2:12" ht="27" customHeight="1" x14ac:dyDescent="0.25">
      <c r="B358" s="1" t="s">
        <v>546</v>
      </c>
      <c r="C358" s="2" t="s">
        <v>15</v>
      </c>
      <c r="D358" s="1" t="s">
        <v>48</v>
      </c>
      <c r="E358" s="3" t="s">
        <v>520</v>
      </c>
      <c r="F358" s="4">
        <f t="shared" ref="F358" si="210">H358/1.25</f>
        <v>1310.4000000000001</v>
      </c>
      <c r="G358" s="4">
        <f t="shared" ref="G358" si="211">H358-F358</f>
        <v>327.59999999999991</v>
      </c>
      <c r="H358" s="4">
        <v>1638</v>
      </c>
      <c r="I358" s="5" t="s">
        <v>545</v>
      </c>
      <c r="J358" s="4">
        <f t="shared" ref="J358" si="212">H358</f>
        <v>1638</v>
      </c>
      <c r="K358" s="2"/>
      <c r="L358" s="2" t="s">
        <v>499</v>
      </c>
    </row>
    <row r="359" spans="2:12" ht="27" customHeight="1" x14ac:dyDescent="0.25">
      <c r="B359" s="3" t="s">
        <v>547</v>
      </c>
      <c r="C359" s="2" t="s">
        <v>50</v>
      </c>
      <c r="D359" s="1" t="s">
        <v>49</v>
      </c>
      <c r="E359" s="3" t="s">
        <v>548</v>
      </c>
      <c r="F359" s="4">
        <f>H359/1.25</f>
        <v>349.83199999999999</v>
      </c>
      <c r="G359" s="4">
        <f>H359-F359</f>
        <v>87.458000000000027</v>
      </c>
      <c r="H359" s="4">
        <v>437.29</v>
      </c>
      <c r="I359" s="5" t="s">
        <v>548</v>
      </c>
      <c r="J359" s="4">
        <f>H359</f>
        <v>437.29</v>
      </c>
      <c r="K359" s="2"/>
      <c r="L359" s="2" t="s">
        <v>499</v>
      </c>
    </row>
    <row r="360" spans="2:12" ht="27" customHeight="1" x14ac:dyDescent="0.25">
      <c r="B360" s="1" t="s">
        <v>549</v>
      </c>
      <c r="C360" s="2" t="s">
        <v>78</v>
      </c>
      <c r="D360" s="1" t="s">
        <v>76</v>
      </c>
      <c r="E360" s="3" t="s">
        <v>503</v>
      </c>
      <c r="F360" s="4">
        <f t="shared" ref="F360:F451" si="213">H360/1.25</f>
        <v>9826.2800000000007</v>
      </c>
      <c r="G360" s="4">
        <f t="shared" si="200"/>
        <v>2456.5699999999997</v>
      </c>
      <c r="H360" s="4">
        <v>12282.85</v>
      </c>
      <c r="I360" s="5" t="s">
        <v>550</v>
      </c>
      <c r="J360" s="4">
        <f t="shared" si="201"/>
        <v>12282.85</v>
      </c>
      <c r="K360" s="2"/>
      <c r="L360" s="2" t="s">
        <v>499</v>
      </c>
    </row>
    <row r="361" spans="2:12" ht="27" customHeight="1" x14ac:dyDescent="0.25">
      <c r="B361" s="1" t="s">
        <v>549</v>
      </c>
      <c r="C361" s="2" t="s">
        <v>551</v>
      </c>
      <c r="D361" s="1" t="s">
        <v>76</v>
      </c>
      <c r="E361" s="3" t="s">
        <v>503</v>
      </c>
      <c r="F361" s="4">
        <v>4289.07</v>
      </c>
      <c r="G361" s="4">
        <f t="shared" si="200"/>
        <v>1000.8400000000001</v>
      </c>
      <c r="H361" s="4">
        <v>5289.91</v>
      </c>
      <c r="I361" s="5" t="s">
        <v>550</v>
      </c>
      <c r="J361" s="4">
        <f t="shared" si="201"/>
        <v>5289.91</v>
      </c>
      <c r="K361" s="2"/>
      <c r="L361" s="2" t="s">
        <v>499</v>
      </c>
    </row>
    <row r="362" spans="2:12" ht="27" customHeight="1" x14ac:dyDescent="0.25">
      <c r="B362" s="3" t="s">
        <v>552</v>
      </c>
      <c r="C362" s="2" t="s">
        <v>6</v>
      </c>
      <c r="D362" s="1" t="s">
        <v>49</v>
      </c>
      <c r="E362" s="3" t="s">
        <v>543</v>
      </c>
      <c r="F362" s="4">
        <f t="shared" si="213"/>
        <v>594.38400000000001</v>
      </c>
      <c r="G362" s="4">
        <f t="shared" si="200"/>
        <v>148.596</v>
      </c>
      <c r="H362" s="4">
        <v>742.98</v>
      </c>
      <c r="I362" s="5" t="s">
        <v>543</v>
      </c>
      <c r="J362" s="4">
        <f t="shared" si="201"/>
        <v>742.98</v>
      </c>
      <c r="K362" s="2"/>
      <c r="L362" s="2" t="s">
        <v>499</v>
      </c>
    </row>
    <row r="363" spans="2:12" ht="27" customHeight="1" x14ac:dyDescent="0.25">
      <c r="B363" s="3" t="s">
        <v>553</v>
      </c>
      <c r="C363" s="2" t="s">
        <v>65</v>
      </c>
      <c r="D363" s="1" t="s">
        <v>417</v>
      </c>
      <c r="E363" s="3" t="s">
        <v>484</v>
      </c>
      <c r="F363" s="4">
        <f>H363/1.05</f>
        <v>10</v>
      </c>
      <c r="G363" s="4">
        <f t="shared" si="200"/>
        <v>0.5</v>
      </c>
      <c r="H363" s="4">
        <v>10.5</v>
      </c>
      <c r="I363" s="5" t="s">
        <v>482</v>
      </c>
      <c r="J363" s="4">
        <f t="shared" si="201"/>
        <v>10.5</v>
      </c>
      <c r="K363" s="2"/>
      <c r="L363" s="2" t="s">
        <v>499</v>
      </c>
    </row>
    <row r="364" spans="2:12" ht="27" customHeight="1" x14ac:dyDescent="0.25">
      <c r="B364" s="3" t="s">
        <v>554</v>
      </c>
      <c r="C364" s="2" t="s">
        <v>73</v>
      </c>
      <c r="D364" s="1" t="s">
        <v>241</v>
      </c>
      <c r="E364" s="3" t="s">
        <v>543</v>
      </c>
      <c r="F364" s="4">
        <v>126.21</v>
      </c>
      <c r="G364" s="4">
        <f t="shared" ref="G364:G398" si="214">H364-F364</f>
        <v>13.280000000000015</v>
      </c>
      <c r="H364" s="4">
        <v>139.49</v>
      </c>
      <c r="I364" s="5" t="s">
        <v>555</v>
      </c>
      <c r="J364" s="4">
        <f t="shared" ref="J364:J398" si="215">H364</f>
        <v>139.49</v>
      </c>
      <c r="K364" s="2"/>
      <c r="L364" s="2" t="s">
        <v>499</v>
      </c>
    </row>
    <row r="365" spans="2:12" ht="27" customHeight="1" x14ac:dyDescent="0.25">
      <c r="B365" s="3" t="s">
        <v>556</v>
      </c>
      <c r="C365" s="2" t="s">
        <v>14</v>
      </c>
      <c r="D365" s="1" t="s">
        <v>48</v>
      </c>
      <c r="E365" s="3" t="s">
        <v>550</v>
      </c>
      <c r="F365" s="4">
        <f t="shared" ref="F365:F371" si="216">H365/1.25</f>
        <v>417.86400000000003</v>
      </c>
      <c r="G365" s="4">
        <f t="shared" si="214"/>
        <v>104.46600000000001</v>
      </c>
      <c r="H365" s="4">
        <v>522.33000000000004</v>
      </c>
      <c r="I365" s="5" t="s">
        <v>543</v>
      </c>
      <c r="J365" s="4">
        <f t="shared" si="215"/>
        <v>522.33000000000004</v>
      </c>
      <c r="K365" s="2"/>
      <c r="L365" s="2" t="s">
        <v>499</v>
      </c>
    </row>
    <row r="366" spans="2:12" ht="27" customHeight="1" x14ac:dyDescent="0.25">
      <c r="B366" s="3" t="s">
        <v>557</v>
      </c>
      <c r="C366" s="2" t="s">
        <v>267</v>
      </c>
      <c r="D366" s="1" t="s">
        <v>268</v>
      </c>
      <c r="E366" s="3" t="s">
        <v>493</v>
      </c>
      <c r="F366" s="4">
        <f t="shared" si="216"/>
        <v>1985</v>
      </c>
      <c r="G366" s="4">
        <f t="shared" si="214"/>
        <v>496.25</v>
      </c>
      <c r="H366" s="4">
        <v>2481.25</v>
      </c>
      <c r="I366" s="5" t="s">
        <v>558</v>
      </c>
      <c r="J366" s="4">
        <f t="shared" si="215"/>
        <v>2481.25</v>
      </c>
      <c r="K366" s="2"/>
      <c r="L366" s="2" t="s">
        <v>499</v>
      </c>
    </row>
    <row r="367" spans="2:12" ht="27" customHeight="1" x14ac:dyDescent="0.25">
      <c r="B367" s="3" t="s">
        <v>559</v>
      </c>
      <c r="C367" s="2" t="s">
        <v>15</v>
      </c>
      <c r="D367" s="1" t="s">
        <v>48</v>
      </c>
      <c r="E367" s="3" t="s">
        <v>560</v>
      </c>
      <c r="F367" s="4">
        <f t="shared" si="216"/>
        <v>842.4</v>
      </c>
      <c r="G367" s="4">
        <f t="shared" si="214"/>
        <v>210.60000000000002</v>
      </c>
      <c r="H367" s="4">
        <v>1053</v>
      </c>
      <c r="I367" s="5" t="s">
        <v>543</v>
      </c>
      <c r="J367" s="4">
        <f t="shared" si="215"/>
        <v>1053</v>
      </c>
      <c r="K367" s="2"/>
      <c r="L367" s="2" t="s">
        <v>499</v>
      </c>
    </row>
    <row r="368" spans="2:12" ht="27" customHeight="1" x14ac:dyDescent="0.25">
      <c r="B368" s="3" t="s">
        <v>561</v>
      </c>
      <c r="C368" s="2" t="s">
        <v>23</v>
      </c>
      <c r="D368" s="1" t="s">
        <v>254</v>
      </c>
      <c r="E368" s="3" t="s">
        <v>526</v>
      </c>
      <c r="F368" s="4">
        <v>963.31</v>
      </c>
      <c r="G368" s="4">
        <f t="shared" si="214"/>
        <v>48.170000000000073</v>
      </c>
      <c r="H368" s="4">
        <v>1011.48</v>
      </c>
      <c r="I368" s="5" t="s">
        <v>538</v>
      </c>
      <c r="J368" s="4">
        <f t="shared" si="215"/>
        <v>1011.48</v>
      </c>
      <c r="K368" s="2"/>
      <c r="L368" s="2" t="s">
        <v>499</v>
      </c>
    </row>
    <row r="369" spans="2:12" ht="27" customHeight="1" x14ac:dyDescent="0.25">
      <c r="B369" s="3" t="s">
        <v>562</v>
      </c>
      <c r="C369" s="2" t="s">
        <v>10</v>
      </c>
      <c r="D369" s="1" t="s">
        <v>89</v>
      </c>
      <c r="E369" s="3" t="s">
        <v>550</v>
      </c>
      <c r="F369" s="4">
        <v>1386.35</v>
      </c>
      <c r="G369" s="4">
        <f t="shared" si="214"/>
        <v>180.22000000000003</v>
      </c>
      <c r="H369" s="4">
        <v>1566.57</v>
      </c>
      <c r="I369" s="5" t="s">
        <v>563</v>
      </c>
      <c r="J369" s="4">
        <f t="shared" si="215"/>
        <v>1566.57</v>
      </c>
      <c r="K369" s="2"/>
      <c r="L369" s="2" t="s">
        <v>499</v>
      </c>
    </row>
    <row r="370" spans="2:12" ht="27" customHeight="1" x14ac:dyDescent="0.25">
      <c r="B370" s="1" t="s">
        <v>564</v>
      </c>
      <c r="C370" s="2" t="s">
        <v>21</v>
      </c>
      <c r="D370" s="1" t="s">
        <v>275</v>
      </c>
      <c r="E370" s="3" t="s">
        <v>548</v>
      </c>
      <c r="F370" s="4">
        <v>486.08</v>
      </c>
      <c r="G370" s="4">
        <f t="shared" si="214"/>
        <v>0</v>
      </c>
      <c r="H370" s="4">
        <v>486.08</v>
      </c>
      <c r="I370" s="5" t="s">
        <v>548</v>
      </c>
      <c r="J370" s="4">
        <f t="shared" si="215"/>
        <v>486.08</v>
      </c>
      <c r="K370" s="2"/>
      <c r="L370" s="2" t="s">
        <v>499</v>
      </c>
    </row>
    <row r="371" spans="2:12" ht="27" customHeight="1" x14ac:dyDescent="0.25">
      <c r="B371" s="3" t="s">
        <v>565</v>
      </c>
      <c r="C371" s="2" t="s">
        <v>83</v>
      </c>
      <c r="D371" s="1" t="s">
        <v>108</v>
      </c>
      <c r="E371" s="3" t="s">
        <v>503</v>
      </c>
      <c r="F371" s="4">
        <f t="shared" si="216"/>
        <v>758.83199999999999</v>
      </c>
      <c r="G371" s="4">
        <f t="shared" si="214"/>
        <v>189.70799999999997</v>
      </c>
      <c r="H371" s="4">
        <v>948.54</v>
      </c>
      <c r="I371" s="5" t="s">
        <v>543</v>
      </c>
      <c r="J371" s="4">
        <f t="shared" si="215"/>
        <v>948.54</v>
      </c>
      <c r="K371" s="2"/>
      <c r="L371" s="2" t="s">
        <v>499</v>
      </c>
    </row>
    <row r="372" spans="2:12" ht="27" customHeight="1" x14ac:dyDescent="0.25">
      <c r="B372" s="3" t="s">
        <v>566</v>
      </c>
      <c r="C372" s="2" t="s">
        <v>400</v>
      </c>
      <c r="D372" s="1" t="s">
        <v>567</v>
      </c>
      <c r="E372" s="3" t="s">
        <v>568</v>
      </c>
      <c r="F372" s="4">
        <f t="shared" ref="F372:F383" si="217">H372/1.25</f>
        <v>3754.56</v>
      </c>
      <c r="G372" s="4">
        <f t="shared" ref="G372:G383" si="218">H372-F372</f>
        <v>938.63999999999987</v>
      </c>
      <c r="H372" s="4">
        <v>4693.2</v>
      </c>
      <c r="I372" s="5" t="s">
        <v>568</v>
      </c>
      <c r="J372" s="4">
        <f t="shared" ref="J372:J383" si="219">H372</f>
        <v>4693.2</v>
      </c>
      <c r="K372" s="2"/>
      <c r="L372" s="2" t="s">
        <v>499</v>
      </c>
    </row>
    <row r="373" spans="2:12" ht="27" customHeight="1" x14ac:dyDescent="0.25">
      <c r="B373" s="3" t="s">
        <v>569</v>
      </c>
      <c r="C373" s="2" t="s">
        <v>535</v>
      </c>
      <c r="D373" s="1" t="s">
        <v>158</v>
      </c>
      <c r="E373" s="3" t="s">
        <v>568</v>
      </c>
      <c r="F373" s="4">
        <v>335.12</v>
      </c>
      <c r="G373" s="4">
        <f t="shared" si="218"/>
        <v>16.759999999999991</v>
      </c>
      <c r="H373" s="4">
        <v>351.88</v>
      </c>
      <c r="I373" s="5" t="s">
        <v>568</v>
      </c>
      <c r="J373" s="4">
        <f t="shared" si="219"/>
        <v>351.88</v>
      </c>
      <c r="K373" s="2"/>
      <c r="L373" s="2" t="s">
        <v>499</v>
      </c>
    </row>
    <row r="374" spans="2:12" ht="27" customHeight="1" x14ac:dyDescent="0.25">
      <c r="B374" s="3" t="s">
        <v>570</v>
      </c>
      <c r="C374" s="2" t="s">
        <v>535</v>
      </c>
      <c r="D374" s="1" t="s">
        <v>158</v>
      </c>
      <c r="E374" s="3" t="s">
        <v>568</v>
      </c>
      <c r="F374" s="4">
        <v>1666.26</v>
      </c>
      <c r="G374" s="4">
        <f t="shared" ref="G374" si="220">H374-F374</f>
        <v>83.309999999999945</v>
      </c>
      <c r="H374" s="4">
        <v>1749.57</v>
      </c>
      <c r="I374" s="5" t="s">
        <v>568</v>
      </c>
      <c r="J374" s="4">
        <f t="shared" ref="J374" si="221">H374</f>
        <v>1749.57</v>
      </c>
      <c r="K374" s="2"/>
      <c r="L374" s="2" t="s">
        <v>499</v>
      </c>
    </row>
    <row r="375" spans="2:12" ht="27" customHeight="1" x14ac:dyDescent="0.25">
      <c r="B375" s="3" t="s">
        <v>571</v>
      </c>
      <c r="C375" s="2" t="s">
        <v>472</v>
      </c>
      <c r="D375" s="1" t="s">
        <v>473</v>
      </c>
      <c r="E375" s="3" t="s">
        <v>523</v>
      </c>
      <c r="F375" s="4">
        <f t="shared" si="217"/>
        <v>290.392</v>
      </c>
      <c r="G375" s="4">
        <f t="shared" si="218"/>
        <v>72.598000000000013</v>
      </c>
      <c r="H375" s="4">
        <v>362.99</v>
      </c>
      <c r="I375" s="5" t="s">
        <v>523</v>
      </c>
      <c r="J375" s="4">
        <f t="shared" si="219"/>
        <v>362.99</v>
      </c>
      <c r="K375" s="2"/>
      <c r="L375" s="2" t="s">
        <v>499</v>
      </c>
    </row>
    <row r="376" spans="2:12" ht="27" customHeight="1" x14ac:dyDescent="0.25">
      <c r="B376" s="3" t="s">
        <v>572</v>
      </c>
      <c r="C376" s="2" t="s">
        <v>6</v>
      </c>
      <c r="D376" s="1" t="s">
        <v>573</v>
      </c>
      <c r="E376" s="3" t="s">
        <v>469</v>
      </c>
      <c r="F376" s="4">
        <f t="shared" si="217"/>
        <v>135.19999999999999</v>
      </c>
      <c r="G376" s="4">
        <f t="shared" si="218"/>
        <v>33.800000000000011</v>
      </c>
      <c r="H376" s="4">
        <v>169</v>
      </c>
      <c r="I376" s="5" t="s">
        <v>469</v>
      </c>
      <c r="J376" s="4">
        <f t="shared" si="219"/>
        <v>169</v>
      </c>
      <c r="K376" s="2"/>
      <c r="L376" s="2" t="s">
        <v>499</v>
      </c>
    </row>
    <row r="377" spans="2:12" ht="27" customHeight="1" x14ac:dyDescent="0.25">
      <c r="B377" s="3" t="s">
        <v>574</v>
      </c>
      <c r="C377" s="2" t="s">
        <v>13</v>
      </c>
      <c r="D377" s="1" t="s">
        <v>241</v>
      </c>
      <c r="E377" s="3" t="s">
        <v>575</v>
      </c>
      <c r="F377" s="4">
        <f t="shared" si="217"/>
        <v>74.367999999999995</v>
      </c>
      <c r="G377" s="4">
        <f t="shared" si="218"/>
        <v>18.591999999999999</v>
      </c>
      <c r="H377" s="4">
        <v>92.96</v>
      </c>
      <c r="I377" s="5" t="s">
        <v>575</v>
      </c>
      <c r="J377" s="4">
        <f t="shared" si="219"/>
        <v>92.96</v>
      </c>
      <c r="K377" s="2"/>
      <c r="L377" s="2" t="s">
        <v>499</v>
      </c>
    </row>
    <row r="378" spans="2:12" ht="27" customHeight="1" x14ac:dyDescent="0.25">
      <c r="B378" s="3" t="s">
        <v>574</v>
      </c>
      <c r="C378" s="2" t="s">
        <v>73</v>
      </c>
      <c r="D378" s="1" t="s">
        <v>241</v>
      </c>
      <c r="E378" s="3" t="s">
        <v>575</v>
      </c>
      <c r="F378" s="4">
        <f t="shared" ref="F378" si="222">H378/1.25</f>
        <v>237.352</v>
      </c>
      <c r="G378" s="4">
        <f t="shared" ref="G378" si="223">H378-F378</f>
        <v>59.337999999999994</v>
      </c>
      <c r="H378" s="4">
        <v>296.69</v>
      </c>
      <c r="I378" s="5" t="s">
        <v>575</v>
      </c>
      <c r="J378" s="4">
        <f t="shared" ref="J378" si="224">H378</f>
        <v>296.69</v>
      </c>
      <c r="K378" s="2"/>
      <c r="L378" s="2" t="s">
        <v>499</v>
      </c>
    </row>
    <row r="379" spans="2:12" ht="27" customHeight="1" x14ac:dyDescent="0.25">
      <c r="B379" s="3" t="s">
        <v>576</v>
      </c>
      <c r="C379" s="2" t="s">
        <v>23</v>
      </c>
      <c r="D379" s="1" t="s">
        <v>577</v>
      </c>
      <c r="E379" s="3" t="s">
        <v>558</v>
      </c>
      <c r="F379" s="4">
        <v>263.81</v>
      </c>
      <c r="G379" s="4">
        <f t="shared" si="218"/>
        <v>41.19</v>
      </c>
      <c r="H379" s="4">
        <v>305</v>
      </c>
      <c r="I379" s="5" t="s">
        <v>575</v>
      </c>
      <c r="J379" s="4">
        <f t="shared" si="219"/>
        <v>305</v>
      </c>
      <c r="K379" s="2"/>
      <c r="L379" s="2" t="s">
        <v>499</v>
      </c>
    </row>
    <row r="380" spans="2:12" ht="27" customHeight="1" x14ac:dyDescent="0.25">
      <c r="B380" s="3" t="s">
        <v>578</v>
      </c>
      <c r="C380" s="2" t="s">
        <v>73</v>
      </c>
      <c r="D380" s="1" t="s">
        <v>294</v>
      </c>
      <c r="E380" s="3" t="s">
        <v>575</v>
      </c>
      <c r="F380" s="4">
        <v>461.34</v>
      </c>
      <c r="G380" s="4">
        <f t="shared" si="218"/>
        <v>23.07000000000005</v>
      </c>
      <c r="H380" s="4">
        <v>484.41</v>
      </c>
      <c r="I380" s="5" t="s">
        <v>499</v>
      </c>
      <c r="J380" s="4">
        <f t="shared" si="219"/>
        <v>484.41</v>
      </c>
      <c r="K380" s="2"/>
      <c r="L380" s="2" t="s">
        <v>499</v>
      </c>
    </row>
    <row r="381" spans="2:12" ht="27" customHeight="1" x14ac:dyDescent="0.25">
      <c r="B381" s="3" t="s">
        <v>579</v>
      </c>
      <c r="C381" s="2" t="s">
        <v>12</v>
      </c>
      <c r="D381" s="1" t="s">
        <v>77</v>
      </c>
      <c r="E381" s="3" t="s">
        <v>520</v>
      </c>
      <c r="F381" s="4">
        <v>15223.25</v>
      </c>
      <c r="G381" s="4">
        <f t="shared" si="218"/>
        <v>2963.8300000000017</v>
      </c>
      <c r="H381" s="4">
        <v>18187.080000000002</v>
      </c>
      <c r="I381" s="5" t="s">
        <v>499</v>
      </c>
      <c r="J381" s="4">
        <f t="shared" si="219"/>
        <v>18187.080000000002</v>
      </c>
      <c r="K381" s="2"/>
      <c r="L381" s="2" t="s">
        <v>499</v>
      </c>
    </row>
    <row r="382" spans="2:12" ht="27" customHeight="1" x14ac:dyDescent="0.25">
      <c r="B382" s="3" t="s">
        <v>579</v>
      </c>
      <c r="C382" s="2" t="s">
        <v>13</v>
      </c>
      <c r="D382" s="1" t="s">
        <v>77</v>
      </c>
      <c r="E382" s="3" t="s">
        <v>520</v>
      </c>
      <c r="F382" s="4">
        <f t="shared" ref="F382" si="225">H382/1.25</f>
        <v>97.344000000000008</v>
      </c>
      <c r="G382" s="4">
        <f t="shared" ref="G382" si="226">H382-F382</f>
        <v>24.335999999999999</v>
      </c>
      <c r="H382" s="4">
        <v>121.68</v>
      </c>
      <c r="I382" s="5" t="s">
        <v>499</v>
      </c>
      <c r="J382" s="4">
        <f t="shared" ref="J382" si="227">H382</f>
        <v>121.68</v>
      </c>
      <c r="K382" s="2"/>
      <c r="L382" s="2" t="s">
        <v>499</v>
      </c>
    </row>
    <row r="383" spans="2:12" ht="27" customHeight="1" x14ac:dyDescent="0.25">
      <c r="B383" s="3" t="s">
        <v>85</v>
      </c>
      <c r="C383" s="2" t="s">
        <v>50</v>
      </c>
      <c r="D383" s="1" t="s">
        <v>171</v>
      </c>
      <c r="E383" s="3" t="s">
        <v>511</v>
      </c>
      <c r="F383" s="4">
        <f t="shared" si="217"/>
        <v>1646.4880000000001</v>
      </c>
      <c r="G383" s="4">
        <f t="shared" si="218"/>
        <v>411.62200000000007</v>
      </c>
      <c r="H383" s="4">
        <v>2058.11</v>
      </c>
      <c r="I383" s="5" t="s">
        <v>499</v>
      </c>
      <c r="J383" s="4">
        <f t="shared" si="219"/>
        <v>2058.11</v>
      </c>
      <c r="K383" s="2"/>
      <c r="L383" s="2" t="s">
        <v>499</v>
      </c>
    </row>
    <row r="384" spans="2:12" ht="27" customHeight="1" x14ac:dyDescent="0.25">
      <c r="B384" s="3" t="s">
        <v>580</v>
      </c>
      <c r="C384" s="2" t="s">
        <v>13</v>
      </c>
      <c r="D384" s="1" t="s">
        <v>162</v>
      </c>
      <c r="E384" s="3" t="s">
        <v>550</v>
      </c>
      <c r="F384" s="4">
        <v>1821.5</v>
      </c>
      <c r="G384" s="4">
        <f t="shared" si="214"/>
        <v>266.2800000000002</v>
      </c>
      <c r="H384" s="4">
        <v>2087.7800000000002</v>
      </c>
      <c r="I384" s="5" t="s">
        <v>555</v>
      </c>
      <c r="J384" s="4">
        <f t="shared" si="215"/>
        <v>2087.7800000000002</v>
      </c>
      <c r="K384" s="2"/>
      <c r="L384" s="2" t="s">
        <v>499</v>
      </c>
    </row>
    <row r="385" spans="2:12" ht="27" customHeight="1" x14ac:dyDescent="0.25">
      <c r="B385" s="3" t="s">
        <v>165</v>
      </c>
      <c r="C385" s="2" t="s">
        <v>18</v>
      </c>
      <c r="D385" s="1" t="s">
        <v>61</v>
      </c>
      <c r="E385" s="3" t="s">
        <v>511</v>
      </c>
      <c r="F385" s="4">
        <f>H385/1.13</f>
        <v>1264.6902654867256</v>
      </c>
      <c r="G385" s="4">
        <f t="shared" si="214"/>
        <v>164.40973451327432</v>
      </c>
      <c r="H385" s="4">
        <v>1429.1</v>
      </c>
      <c r="I385" s="5" t="s">
        <v>499</v>
      </c>
      <c r="J385" s="4">
        <f>H385</f>
        <v>1429.1</v>
      </c>
      <c r="K385" s="2"/>
      <c r="L385" s="2" t="s">
        <v>499</v>
      </c>
    </row>
    <row r="386" spans="2:12" ht="27" customHeight="1" x14ac:dyDescent="0.25">
      <c r="B386" s="3" t="s">
        <v>581</v>
      </c>
      <c r="C386" s="2" t="s">
        <v>15</v>
      </c>
      <c r="D386" s="1" t="s">
        <v>48</v>
      </c>
      <c r="E386" s="3" t="s">
        <v>582</v>
      </c>
      <c r="F386" s="4">
        <f t="shared" ref="F386:F398" si="228">H386/1.25</f>
        <v>936</v>
      </c>
      <c r="G386" s="4">
        <f t="shared" si="214"/>
        <v>234</v>
      </c>
      <c r="H386" s="4">
        <v>1170</v>
      </c>
      <c r="I386" s="5" t="s">
        <v>499</v>
      </c>
      <c r="J386" s="4">
        <f t="shared" si="215"/>
        <v>1170</v>
      </c>
      <c r="K386" s="2"/>
      <c r="L386" s="2" t="s">
        <v>499</v>
      </c>
    </row>
    <row r="387" spans="2:12" ht="27" customHeight="1" x14ac:dyDescent="0.25">
      <c r="B387" s="3" t="s">
        <v>165</v>
      </c>
      <c r="C387" s="2" t="s">
        <v>16</v>
      </c>
      <c r="D387" s="1" t="s">
        <v>63</v>
      </c>
      <c r="E387" s="3" t="s">
        <v>511</v>
      </c>
      <c r="F387" s="4">
        <f>H387/1.13</f>
        <v>3503</v>
      </c>
      <c r="G387" s="4">
        <f t="shared" si="214"/>
        <v>455.38999999999987</v>
      </c>
      <c r="H387" s="4">
        <v>3958.39</v>
      </c>
      <c r="I387" s="5" t="s">
        <v>499</v>
      </c>
      <c r="J387" s="4">
        <f>H387</f>
        <v>3958.39</v>
      </c>
      <c r="K387" s="2"/>
      <c r="L387" s="2" t="s">
        <v>499</v>
      </c>
    </row>
    <row r="388" spans="2:12" ht="27" customHeight="1" x14ac:dyDescent="0.25">
      <c r="B388" s="3" t="s">
        <v>67</v>
      </c>
      <c r="C388" s="2" t="s">
        <v>11</v>
      </c>
      <c r="D388" s="1" t="s">
        <v>68</v>
      </c>
      <c r="E388" s="3" t="s">
        <v>511</v>
      </c>
      <c r="F388" s="4">
        <f t="shared" ref="F388:F389" si="229">H388/1.25</f>
        <v>461.78399999999999</v>
      </c>
      <c r="G388" s="4">
        <f t="shared" si="214"/>
        <v>115.44600000000003</v>
      </c>
      <c r="H388" s="4">
        <v>577.23</v>
      </c>
      <c r="I388" s="5" t="s">
        <v>499</v>
      </c>
      <c r="J388" s="4">
        <f t="shared" ref="J388" si="230">H388</f>
        <v>577.23</v>
      </c>
      <c r="K388" s="2"/>
      <c r="L388" s="2" t="s">
        <v>499</v>
      </c>
    </row>
    <row r="389" spans="2:12" ht="27" customHeight="1" x14ac:dyDescent="0.25">
      <c r="B389" s="3" t="s">
        <v>67</v>
      </c>
      <c r="C389" s="2" t="s">
        <v>7</v>
      </c>
      <c r="D389" s="1" t="s">
        <v>68</v>
      </c>
      <c r="E389" s="3" t="s">
        <v>511</v>
      </c>
      <c r="F389" s="4">
        <f t="shared" si="229"/>
        <v>36</v>
      </c>
      <c r="G389" s="4">
        <f t="shared" si="214"/>
        <v>9</v>
      </c>
      <c r="H389" s="4">
        <v>45</v>
      </c>
      <c r="I389" s="5" t="s">
        <v>499</v>
      </c>
      <c r="J389" s="4">
        <f>H389</f>
        <v>45</v>
      </c>
      <c r="K389" s="2"/>
      <c r="L389" s="2" t="s">
        <v>499</v>
      </c>
    </row>
    <row r="390" spans="2:12" ht="27" customHeight="1" x14ac:dyDescent="0.25">
      <c r="B390" s="3" t="s">
        <v>583</v>
      </c>
      <c r="C390" s="2" t="s">
        <v>10</v>
      </c>
      <c r="D390" s="1" t="s">
        <v>116</v>
      </c>
      <c r="E390" s="3" t="s">
        <v>499</v>
      </c>
      <c r="F390" s="4">
        <v>60</v>
      </c>
      <c r="G390" s="4">
        <f t="shared" si="214"/>
        <v>0</v>
      </c>
      <c r="H390" s="4">
        <v>60</v>
      </c>
      <c r="I390" s="5" t="s">
        <v>499</v>
      </c>
      <c r="J390" s="4">
        <f>H390</f>
        <v>60</v>
      </c>
      <c r="K390" s="2"/>
      <c r="L390" s="2" t="s">
        <v>499</v>
      </c>
    </row>
    <row r="391" spans="2:12" ht="27" customHeight="1" x14ac:dyDescent="0.25">
      <c r="B391" s="1" t="s">
        <v>69</v>
      </c>
      <c r="C391" s="2" t="s">
        <v>5</v>
      </c>
      <c r="D391" s="1" t="s">
        <v>70</v>
      </c>
      <c r="E391" s="8" t="s">
        <v>511</v>
      </c>
      <c r="F391" s="4">
        <f>H391/1.13</f>
        <v>18070.743362831858</v>
      </c>
      <c r="G391" s="4">
        <f t="shared" si="214"/>
        <v>2349.196637168141</v>
      </c>
      <c r="H391" s="4">
        <v>20419.939999999999</v>
      </c>
      <c r="I391" s="5" t="s">
        <v>499</v>
      </c>
      <c r="J391" s="4">
        <f t="shared" ref="J391:J392" si="231">H391</f>
        <v>20419.939999999999</v>
      </c>
      <c r="K391" s="2"/>
      <c r="L391" s="2" t="s">
        <v>499</v>
      </c>
    </row>
    <row r="392" spans="2:12" ht="27" customHeight="1" x14ac:dyDescent="0.25">
      <c r="B392" s="3" t="s">
        <v>193</v>
      </c>
      <c r="C392" s="9" t="s">
        <v>200</v>
      </c>
      <c r="D392" s="1" t="s">
        <v>194</v>
      </c>
      <c r="E392" s="3" t="s">
        <v>511</v>
      </c>
      <c r="F392" s="4">
        <f t="shared" ref="F392" si="232">H392/1.25</f>
        <v>60</v>
      </c>
      <c r="G392" s="4">
        <f t="shared" si="214"/>
        <v>15</v>
      </c>
      <c r="H392" s="4">
        <v>75</v>
      </c>
      <c r="I392" s="5" t="s">
        <v>499</v>
      </c>
      <c r="J392" s="4">
        <f t="shared" si="231"/>
        <v>75</v>
      </c>
      <c r="K392" s="2"/>
      <c r="L392" s="2" t="s">
        <v>499</v>
      </c>
    </row>
    <row r="393" spans="2:12" ht="27" customHeight="1" x14ac:dyDescent="0.25">
      <c r="B393" s="3" t="s">
        <v>584</v>
      </c>
      <c r="C393" s="2" t="s">
        <v>13</v>
      </c>
      <c r="D393" s="1" t="s">
        <v>48</v>
      </c>
      <c r="E393" s="3" t="s">
        <v>499</v>
      </c>
      <c r="F393" s="4">
        <f>H393/1.25</f>
        <v>547.6</v>
      </c>
      <c r="G393" s="4">
        <f>H393-F393</f>
        <v>136.89999999999998</v>
      </c>
      <c r="H393" s="4">
        <v>684.5</v>
      </c>
      <c r="I393" s="5" t="s">
        <v>585</v>
      </c>
      <c r="J393" s="4">
        <f>H393</f>
        <v>684.5</v>
      </c>
      <c r="K393" s="2"/>
      <c r="L393" s="2" t="s">
        <v>586</v>
      </c>
    </row>
    <row r="394" spans="2:12" ht="27" customHeight="1" x14ac:dyDescent="0.25">
      <c r="B394" s="3" t="s">
        <v>584</v>
      </c>
      <c r="C394" s="2" t="s">
        <v>15</v>
      </c>
      <c r="D394" s="1" t="s">
        <v>48</v>
      </c>
      <c r="E394" s="3" t="s">
        <v>499</v>
      </c>
      <c r="F394" s="4">
        <f>H394/1.25</f>
        <v>2024.4</v>
      </c>
      <c r="G394" s="4">
        <f>H394-F394</f>
        <v>506.09999999999991</v>
      </c>
      <c r="H394" s="4">
        <v>2530.5</v>
      </c>
      <c r="I394" s="5" t="s">
        <v>585</v>
      </c>
      <c r="J394" s="4">
        <f>H394</f>
        <v>2530.5</v>
      </c>
      <c r="K394" s="2"/>
      <c r="L394" s="2" t="s">
        <v>586</v>
      </c>
    </row>
    <row r="395" spans="2:12" ht="27" customHeight="1" x14ac:dyDescent="0.25">
      <c r="B395" s="3" t="s">
        <v>587</v>
      </c>
      <c r="C395" s="2" t="s">
        <v>19</v>
      </c>
      <c r="D395" s="1" t="s">
        <v>241</v>
      </c>
      <c r="E395" s="3" t="s">
        <v>588</v>
      </c>
      <c r="F395" s="4">
        <f>H395/1.25</f>
        <v>213.02399999999997</v>
      </c>
      <c r="G395" s="4">
        <f>H395-F395</f>
        <v>53.256</v>
      </c>
      <c r="H395" s="4">
        <v>266.27999999999997</v>
      </c>
      <c r="I395" s="5" t="s">
        <v>588</v>
      </c>
      <c r="J395" s="4">
        <f>H395</f>
        <v>266.27999999999997</v>
      </c>
      <c r="K395" s="2"/>
      <c r="L395" s="2" t="s">
        <v>586</v>
      </c>
    </row>
    <row r="396" spans="2:12" ht="27" customHeight="1" x14ac:dyDescent="0.25">
      <c r="B396" s="1" t="s">
        <v>52</v>
      </c>
      <c r="C396" s="2" t="s">
        <v>53</v>
      </c>
      <c r="D396" s="1" t="s">
        <v>54</v>
      </c>
      <c r="E396" s="3" t="s">
        <v>589</v>
      </c>
      <c r="F396" s="4">
        <f t="shared" ref="F396" si="233">H396/1.25</f>
        <v>800</v>
      </c>
      <c r="G396" s="4">
        <f t="shared" ref="G396" si="234">H396-F396</f>
        <v>200</v>
      </c>
      <c r="H396" s="4">
        <v>1000</v>
      </c>
      <c r="I396" s="5" t="s">
        <v>590</v>
      </c>
      <c r="J396" s="4">
        <f t="shared" ref="J396" si="235">H396</f>
        <v>1000</v>
      </c>
      <c r="K396" s="2"/>
      <c r="L396" s="2" t="s">
        <v>586</v>
      </c>
    </row>
    <row r="397" spans="2:12" ht="27" customHeight="1" x14ac:dyDescent="0.25">
      <c r="B397" s="3" t="s">
        <v>591</v>
      </c>
      <c r="C397" s="2" t="s">
        <v>14</v>
      </c>
      <c r="D397" s="1" t="s">
        <v>48</v>
      </c>
      <c r="E397" s="3" t="s">
        <v>592</v>
      </c>
      <c r="F397" s="4">
        <f t="shared" si="228"/>
        <v>487.43999999999994</v>
      </c>
      <c r="G397" s="4">
        <f t="shared" si="214"/>
        <v>121.86000000000001</v>
      </c>
      <c r="H397" s="4">
        <v>609.29999999999995</v>
      </c>
      <c r="I397" s="5" t="s">
        <v>585</v>
      </c>
      <c r="J397" s="4">
        <f t="shared" si="215"/>
        <v>609.29999999999995</v>
      </c>
      <c r="K397" s="2"/>
      <c r="L397" s="2" t="s">
        <v>586</v>
      </c>
    </row>
    <row r="398" spans="2:12" ht="27" customHeight="1" x14ac:dyDescent="0.25">
      <c r="B398" s="1" t="s">
        <v>55</v>
      </c>
      <c r="C398" s="2" t="s">
        <v>8</v>
      </c>
      <c r="D398" s="1" t="s">
        <v>56</v>
      </c>
      <c r="E398" s="3" t="s">
        <v>589</v>
      </c>
      <c r="F398" s="4">
        <f t="shared" si="228"/>
        <v>600</v>
      </c>
      <c r="G398" s="4">
        <f t="shared" si="214"/>
        <v>150</v>
      </c>
      <c r="H398" s="4">
        <v>750</v>
      </c>
      <c r="I398" s="5" t="s">
        <v>593</v>
      </c>
      <c r="J398" s="4">
        <f t="shared" si="215"/>
        <v>750</v>
      </c>
      <c r="K398" s="2"/>
      <c r="L398" s="2" t="s">
        <v>586</v>
      </c>
    </row>
    <row r="399" spans="2:12" ht="27" customHeight="1" x14ac:dyDescent="0.25">
      <c r="B399" s="3" t="s">
        <v>594</v>
      </c>
      <c r="C399" s="2" t="s">
        <v>20</v>
      </c>
      <c r="D399" s="1" t="s">
        <v>595</v>
      </c>
      <c r="E399" s="3" t="s">
        <v>596</v>
      </c>
      <c r="F399" s="4">
        <f>H399/1.25</f>
        <v>128</v>
      </c>
      <c r="G399" s="4">
        <f>H399-F399</f>
        <v>32</v>
      </c>
      <c r="H399" s="4">
        <v>160</v>
      </c>
      <c r="I399" s="5" t="s">
        <v>596</v>
      </c>
      <c r="J399" s="4">
        <f>H399</f>
        <v>160</v>
      </c>
      <c r="K399" s="2"/>
      <c r="L399" s="2" t="s">
        <v>586</v>
      </c>
    </row>
    <row r="400" spans="2:12" ht="27" customHeight="1" x14ac:dyDescent="0.25">
      <c r="B400" s="3" t="s">
        <v>597</v>
      </c>
      <c r="C400" s="2" t="s">
        <v>6</v>
      </c>
      <c r="D400" s="1" t="s">
        <v>49</v>
      </c>
      <c r="E400" s="3" t="s">
        <v>593</v>
      </c>
      <c r="F400" s="4">
        <f>H400/1.25</f>
        <v>72.12</v>
      </c>
      <c r="G400" s="4">
        <f>H400-F400</f>
        <v>18.03</v>
      </c>
      <c r="H400" s="4">
        <v>90.15</v>
      </c>
      <c r="I400" s="5" t="s">
        <v>593</v>
      </c>
      <c r="J400" s="4">
        <f>H400</f>
        <v>90.15</v>
      </c>
      <c r="K400" s="2"/>
      <c r="L400" s="2" t="s">
        <v>586</v>
      </c>
    </row>
    <row r="401" spans="2:12" ht="27" customHeight="1" x14ac:dyDescent="0.25">
      <c r="B401" s="3" t="s">
        <v>598</v>
      </c>
      <c r="C401" s="2" t="s">
        <v>9</v>
      </c>
      <c r="D401" s="1" t="s">
        <v>281</v>
      </c>
      <c r="E401" s="3" t="s">
        <v>588</v>
      </c>
      <c r="F401" s="4">
        <f>H401/1.25</f>
        <v>2420.1680000000001</v>
      </c>
      <c r="G401" s="4">
        <f>H401-F401</f>
        <v>605.04199999999992</v>
      </c>
      <c r="H401" s="4">
        <v>3025.21</v>
      </c>
      <c r="I401" s="5" t="s">
        <v>599</v>
      </c>
      <c r="J401" s="4">
        <f>H401</f>
        <v>3025.21</v>
      </c>
      <c r="K401" s="2"/>
      <c r="L401" s="2" t="s">
        <v>586</v>
      </c>
    </row>
    <row r="402" spans="2:12" ht="27" customHeight="1" x14ac:dyDescent="0.25">
      <c r="B402" s="3" t="s">
        <v>600</v>
      </c>
      <c r="C402" s="2" t="s">
        <v>601</v>
      </c>
      <c r="D402" s="1" t="s">
        <v>602</v>
      </c>
      <c r="E402" s="3" t="s">
        <v>592</v>
      </c>
      <c r="F402" s="4">
        <v>600</v>
      </c>
      <c r="G402" s="4">
        <f>H402-F402</f>
        <v>0</v>
      </c>
      <c r="H402" s="4">
        <v>600</v>
      </c>
      <c r="I402" s="5" t="s">
        <v>599</v>
      </c>
      <c r="J402" s="4">
        <f>H402</f>
        <v>600</v>
      </c>
      <c r="K402" s="2"/>
      <c r="L402" s="2" t="s">
        <v>586</v>
      </c>
    </row>
    <row r="403" spans="2:12" s="21" customFormat="1" ht="27" customHeight="1" x14ac:dyDescent="0.25">
      <c r="B403" s="8" t="s">
        <v>616</v>
      </c>
      <c r="C403" s="7" t="s">
        <v>15</v>
      </c>
      <c r="D403" s="22" t="s">
        <v>74</v>
      </c>
      <c r="E403" s="8" t="s">
        <v>596</v>
      </c>
      <c r="F403" s="23">
        <f t="shared" ref="F403:F410" si="236">H403/1.25</f>
        <v>725.6</v>
      </c>
      <c r="G403" s="23">
        <f t="shared" ref="G403:G411" si="237">H403-F403</f>
        <v>181.39999999999998</v>
      </c>
      <c r="H403" s="23">
        <v>907</v>
      </c>
      <c r="I403" s="24" t="s">
        <v>599</v>
      </c>
      <c r="J403" s="23">
        <f t="shared" ref="J403:J411" si="238">H403</f>
        <v>907</v>
      </c>
      <c r="K403" s="7"/>
      <c r="L403" s="7" t="s">
        <v>586</v>
      </c>
    </row>
    <row r="404" spans="2:12" s="21" customFormat="1" ht="27" customHeight="1" x14ac:dyDescent="0.25">
      <c r="B404" s="8" t="s">
        <v>616</v>
      </c>
      <c r="C404" s="7" t="s">
        <v>73</v>
      </c>
      <c r="D404" s="22" t="s">
        <v>74</v>
      </c>
      <c r="E404" s="8" t="s">
        <v>596</v>
      </c>
      <c r="F404" s="23">
        <f t="shared" ref="F404" si="239">H404/1.25</f>
        <v>690.48</v>
      </c>
      <c r="G404" s="23">
        <f t="shared" ref="G404" si="240">H404-F404</f>
        <v>172.62</v>
      </c>
      <c r="H404" s="23">
        <v>863.1</v>
      </c>
      <c r="I404" s="24" t="s">
        <v>599</v>
      </c>
      <c r="J404" s="23">
        <f t="shared" ref="J404" si="241">H404</f>
        <v>863.1</v>
      </c>
      <c r="K404" s="7"/>
      <c r="L404" s="7" t="s">
        <v>586</v>
      </c>
    </row>
    <row r="405" spans="2:12" ht="27" customHeight="1" x14ac:dyDescent="0.25">
      <c r="B405" s="3" t="s">
        <v>603</v>
      </c>
      <c r="C405" s="2" t="s">
        <v>50</v>
      </c>
      <c r="D405" s="1" t="s">
        <v>480</v>
      </c>
      <c r="E405" s="3" t="s">
        <v>592</v>
      </c>
      <c r="F405" s="4">
        <f t="shared" si="236"/>
        <v>239.2</v>
      </c>
      <c r="G405" s="4">
        <f t="shared" si="237"/>
        <v>59.800000000000011</v>
      </c>
      <c r="H405" s="4">
        <v>299</v>
      </c>
      <c r="I405" s="5" t="s">
        <v>599</v>
      </c>
      <c r="J405" s="4">
        <f t="shared" si="238"/>
        <v>299</v>
      </c>
      <c r="K405" s="2"/>
      <c r="L405" s="2" t="s">
        <v>586</v>
      </c>
    </row>
    <row r="406" spans="2:12" ht="27" customHeight="1" x14ac:dyDescent="0.25">
      <c r="B406" s="3" t="s">
        <v>604</v>
      </c>
      <c r="C406" s="2" t="s">
        <v>10</v>
      </c>
      <c r="D406" s="1" t="s">
        <v>89</v>
      </c>
      <c r="E406" s="3" t="s">
        <v>588</v>
      </c>
      <c r="F406" s="4">
        <v>1007.93</v>
      </c>
      <c r="G406" s="4">
        <f t="shared" si="237"/>
        <v>131.03000000000009</v>
      </c>
      <c r="H406" s="4">
        <v>1138.96</v>
      </c>
      <c r="I406" s="5" t="s">
        <v>605</v>
      </c>
      <c r="J406" s="4">
        <f t="shared" si="238"/>
        <v>1138.96</v>
      </c>
      <c r="K406" s="2"/>
      <c r="L406" s="2" t="s">
        <v>586</v>
      </c>
    </row>
    <row r="407" spans="2:12" ht="27" customHeight="1" x14ac:dyDescent="0.25">
      <c r="B407" s="3" t="s">
        <v>606</v>
      </c>
      <c r="C407" s="2" t="s">
        <v>90</v>
      </c>
      <c r="D407" s="1" t="s">
        <v>51</v>
      </c>
      <c r="E407" s="3" t="s">
        <v>474</v>
      </c>
      <c r="F407" s="4">
        <f>H407/1.05</f>
        <v>200446.00952380951</v>
      </c>
      <c r="G407" s="4">
        <f t="shared" si="237"/>
        <v>10022.300476190489</v>
      </c>
      <c r="H407" s="4">
        <v>210468.31</v>
      </c>
      <c r="I407" s="5" t="s">
        <v>563</v>
      </c>
      <c r="J407" s="4">
        <f t="shared" si="238"/>
        <v>210468.31</v>
      </c>
      <c r="K407" s="2"/>
      <c r="L407" s="2" t="s">
        <v>586</v>
      </c>
    </row>
    <row r="408" spans="2:12" ht="27" customHeight="1" x14ac:dyDescent="0.25">
      <c r="B408" s="3" t="s">
        <v>607</v>
      </c>
      <c r="C408" s="2" t="s">
        <v>93</v>
      </c>
      <c r="D408" s="1" t="s">
        <v>51</v>
      </c>
      <c r="E408" s="3" t="s">
        <v>608</v>
      </c>
      <c r="F408" s="4">
        <f t="shared" si="236"/>
        <v>1272.96</v>
      </c>
      <c r="G408" s="4">
        <f t="shared" si="237"/>
        <v>318.24</v>
      </c>
      <c r="H408" s="4">
        <v>1591.2</v>
      </c>
      <c r="I408" s="5" t="s">
        <v>609</v>
      </c>
      <c r="J408" s="4">
        <f t="shared" si="238"/>
        <v>1591.2</v>
      </c>
      <c r="K408" s="2"/>
      <c r="L408" s="2" t="s">
        <v>586</v>
      </c>
    </row>
    <row r="409" spans="2:12" ht="27" customHeight="1" x14ac:dyDescent="0.25">
      <c r="B409" s="3" t="s">
        <v>610</v>
      </c>
      <c r="C409" s="2" t="s">
        <v>12</v>
      </c>
      <c r="D409" s="1" t="s">
        <v>77</v>
      </c>
      <c r="E409" s="3" t="s">
        <v>592</v>
      </c>
      <c r="F409" s="4">
        <v>6071.33</v>
      </c>
      <c r="G409" s="4">
        <f t="shared" si="237"/>
        <v>1062.0200000000004</v>
      </c>
      <c r="H409" s="4">
        <v>7133.35</v>
      </c>
      <c r="I409" s="5" t="s">
        <v>611</v>
      </c>
      <c r="J409" s="4">
        <f t="shared" si="238"/>
        <v>7133.35</v>
      </c>
      <c r="K409" s="2"/>
      <c r="L409" s="2" t="s">
        <v>586</v>
      </c>
    </row>
    <row r="410" spans="2:12" ht="27" customHeight="1" x14ac:dyDescent="0.25">
      <c r="B410" s="3" t="s">
        <v>612</v>
      </c>
      <c r="C410" s="2" t="s">
        <v>613</v>
      </c>
      <c r="D410" s="1" t="s">
        <v>47</v>
      </c>
      <c r="E410" s="3" t="s">
        <v>605</v>
      </c>
      <c r="F410" s="4">
        <f t="shared" si="236"/>
        <v>1300</v>
      </c>
      <c r="G410" s="4">
        <f t="shared" si="237"/>
        <v>325</v>
      </c>
      <c r="H410" s="4">
        <v>1625</v>
      </c>
      <c r="I410" s="5" t="s">
        <v>609</v>
      </c>
      <c r="J410" s="4">
        <f t="shared" si="238"/>
        <v>1625</v>
      </c>
      <c r="K410" s="2"/>
      <c r="L410" s="2" t="s">
        <v>586</v>
      </c>
    </row>
    <row r="411" spans="2:12" ht="27" customHeight="1" x14ac:dyDescent="0.25">
      <c r="B411" s="3" t="s">
        <v>614</v>
      </c>
      <c r="C411" s="2" t="s">
        <v>73</v>
      </c>
      <c r="D411" s="1" t="s">
        <v>241</v>
      </c>
      <c r="E411" s="3" t="s">
        <v>615</v>
      </c>
      <c r="F411" s="4">
        <v>39.86</v>
      </c>
      <c r="G411" s="4">
        <f t="shared" si="237"/>
        <v>1.990000000000002</v>
      </c>
      <c r="H411" s="4">
        <v>41.85</v>
      </c>
      <c r="I411" s="5" t="s">
        <v>615</v>
      </c>
      <c r="J411" s="4">
        <f t="shared" si="238"/>
        <v>41.85</v>
      </c>
      <c r="K411" s="2"/>
      <c r="L411" s="2" t="s">
        <v>586</v>
      </c>
    </row>
    <row r="412" spans="2:12" ht="27" customHeight="1" x14ac:dyDescent="0.25">
      <c r="B412" s="1" t="s">
        <v>617</v>
      </c>
      <c r="C412" s="2" t="s">
        <v>14</v>
      </c>
      <c r="D412" s="1" t="s">
        <v>48</v>
      </c>
      <c r="E412" s="3" t="s">
        <v>618</v>
      </c>
      <c r="F412" s="4">
        <f t="shared" si="213"/>
        <v>539.72</v>
      </c>
      <c r="G412" s="4">
        <f t="shared" si="200"/>
        <v>134.92999999999995</v>
      </c>
      <c r="H412" s="4">
        <v>674.65</v>
      </c>
      <c r="I412" s="5" t="s">
        <v>615</v>
      </c>
      <c r="J412" s="4">
        <f t="shared" si="201"/>
        <v>674.65</v>
      </c>
      <c r="K412" s="2"/>
      <c r="L412" s="2" t="s">
        <v>586</v>
      </c>
    </row>
    <row r="413" spans="2:12" ht="27" customHeight="1" x14ac:dyDescent="0.25">
      <c r="B413" s="1" t="s">
        <v>69</v>
      </c>
      <c r="C413" s="2" t="s">
        <v>5</v>
      </c>
      <c r="D413" s="1" t="s">
        <v>70</v>
      </c>
      <c r="E413" s="8" t="s">
        <v>589</v>
      </c>
      <c r="F413" s="4">
        <f>H413/1.13</f>
        <v>7949.4159292035411</v>
      </c>
      <c r="G413" s="4">
        <f t="shared" si="200"/>
        <v>1033.4240707964591</v>
      </c>
      <c r="H413" s="4">
        <v>8982.84</v>
      </c>
      <c r="I413" s="5" t="s">
        <v>499</v>
      </c>
      <c r="J413" s="4">
        <f t="shared" si="201"/>
        <v>8982.84</v>
      </c>
      <c r="K413" s="2"/>
      <c r="L413" s="2" t="s">
        <v>586</v>
      </c>
    </row>
    <row r="414" spans="2:12" ht="27" customHeight="1" x14ac:dyDescent="0.25">
      <c r="B414" s="1" t="s">
        <v>619</v>
      </c>
      <c r="C414" s="2" t="s">
        <v>314</v>
      </c>
      <c r="D414" s="1" t="s">
        <v>47</v>
      </c>
      <c r="E414" s="3" t="s">
        <v>615</v>
      </c>
      <c r="F414" s="4">
        <f t="shared" ref="F414:F443" si="242">H414/1.25</f>
        <v>410</v>
      </c>
      <c r="G414" s="4">
        <f t="shared" ref="G414:G443" si="243">H414-F414</f>
        <v>102.5</v>
      </c>
      <c r="H414" s="4">
        <v>512.5</v>
      </c>
      <c r="I414" s="5" t="s">
        <v>620</v>
      </c>
      <c r="J414" s="4">
        <f t="shared" ref="J414:J443" si="244">H414</f>
        <v>512.5</v>
      </c>
      <c r="K414" s="2"/>
      <c r="L414" s="2" t="s">
        <v>586</v>
      </c>
    </row>
    <row r="415" spans="2:12" ht="27" customHeight="1" x14ac:dyDescent="0.25">
      <c r="B415" s="1" t="s">
        <v>621</v>
      </c>
      <c r="C415" s="2" t="s">
        <v>13</v>
      </c>
      <c r="D415" s="1" t="s">
        <v>241</v>
      </c>
      <c r="E415" s="3" t="s">
        <v>620</v>
      </c>
      <c r="F415" s="4">
        <f t="shared" si="242"/>
        <v>77.024000000000001</v>
      </c>
      <c r="G415" s="4">
        <f t="shared" si="243"/>
        <v>19.256</v>
      </c>
      <c r="H415" s="4">
        <v>96.28</v>
      </c>
      <c r="I415" s="5" t="s">
        <v>622</v>
      </c>
      <c r="J415" s="4">
        <f t="shared" si="244"/>
        <v>96.28</v>
      </c>
      <c r="K415" s="2"/>
      <c r="L415" s="2" t="s">
        <v>586</v>
      </c>
    </row>
    <row r="416" spans="2:12" ht="27" customHeight="1" x14ac:dyDescent="0.25">
      <c r="B416" s="1" t="s">
        <v>621</v>
      </c>
      <c r="C416" s="2" t="s">
        <v>14</v>
      </c>
      <c r="D416" s="1" t="s">
        <v>241</v>
      </c>
      <c r="E416" s="3" t="s">
        <v>620</v>
      </c>
      <c r="F416" s="4">
        <f t="shared" ref="F416" si="245">H416/1.25</f>
        <v>8.32</v>
      </c>
      <c r="G416" s="4">
        <f t="shared" ref="G416" si="246">H416-F416</f>
        <v>2.08</v>
      </c>
      <c r="H416" s="4">
        <v>10.4</v>
      </c>
      <c r="I416" s="5" t="s">
        <v>622</v>
      </c>
      <c r="J416" s="4">
        <f t="shared" ref="J416" si="247">H416</f>
        <v>10.4</v>
      </c>
      <c r="K416" s="2"/>
      <c r="L416" s="2" t="s">
        <v>586</v>
      </c>
    </row>
    <row r="417" spans="2:12" ht="27" customHeight="1" x14ac:dyDescent="0.25">
      <c r="B417" s="1" t="s">
        <v>621</v>
      </c>
      <c r="C417" s="2" t="s">
        <v>73</v>
      </c>
      <c r="D417" s="1" t="s">
        <v>241</v>
      </c>
      <c r="E417" s="3" t="s">
        <v>620</v>
      </c>
      <c r="F417" s="4">
        <v>16.18</v>
      </c>
      <c r="G417" s="4">
        <f t="shared" ref="G417" si="248">H417-F417</f>
        <v>0.80999999999999872</v>
      </c>
      <c r="H417" s="4">
        <v>16.989999999999998</v>
      </c>
      <c r="I417" s="5" t="s">
        <v>622</v>
      </c>
      <c r="J417" s="4">
        <f t="shared" ref="J417" si="249">H417</f>
        <v>16.989999999999998</v>
      </c>
      <c r="K417" s="2"/>
      <c r="L417" s="2" t="s">
        <v>586</v>
      </c>
    </row>
    <row r="418" spans="2:12" ht="27" customHeight="1" x14ac:dyDescent="0.25">
      <c r="B418" s="1" t="s">
        <v>623</v>
      </c>
      <c r="C418" s="2" t="s">
        <v>23</v>
      </c>
      <c r="D418" s="1" t="s">
        <v>505</v>
      </c>
      <c r="E418" s="3" t="s">
        <v>620</v>
      </c>
      <c r="F418" s="4">
        <v>320</v>
      </c>
      <c r="G418" s="4">
        <f t="shared" si="243"/>
        <v>40</v>
      </c>
      <c r="H418" s="4">
        <v>360</v>
      </c>
      <c r="I418" s="5" t="s">
        <v>622</v>
      </c>
      <c r="J418" s="4">
        <f t="shared" si="244"/>
        <v>360</v>
      </c>
      <c r="K418" s="2"/>
      <c r="L418" s="2" t="s">
        <v>586</v>
      </c>
    </row>
    <row r="419" spans="2:12" ht="27" customHeight="1" x14ac:dyDescent="0.25">
      <c r="B419" s="1" t="s">
        <v>624</v>
      </c>
      <c r="C419" s="2" t="s">
        <v>625</v>
      </c>
      <c r="D419" s="1" t="s">
        <v>626</v>
      </c>
      <c r="E419" s="3" t="s">
        <v>615</v>
      </c>
      <c r="F419" s="4">
        <f t="shared" ref="F419:F429" si="250">H419/1.25</f>
        <v>397</v>
      </c>
      <c r="G419" s="4">
        <f t="shared" ref="G419:G442" si="251">H419-F419</f>
        <v>99.25</v>
      </c>
      <c r="H419" s="4">
        <v>496.25</v>
      </c>
      <c r="I419" s="5" t="s">
        <v>627</v>
      </c>
      <c r="J419" s="4">
        <f t="shared" ref="J419:J442" si="252">H419</f>
        <v>496.25</v>
      </c>
      <c r="K419" s="2"/>
      <c r="L419" s="2" t="s">
        <v>586</v>
      </c>
    </row>
    <row r="420" spans="2:12" ht="27" customHeight="1" x14ac:dyDescent="0.25">
      <c r="B420" s="3" t="s">
        <v>628</v>
      </c>
      <c r="C420" s="2" t="s">
        <v>65</v>
      </c>
      <c r="D420" s="1" t="s">
        <v>417</v>
      </c>
      <c r="E420" s="3" t="s">
        <v>511</v>
      </c>
      <c r="F420" s="4">
        <f>H420/1.05</f>
        <v>2004.6761904761902</v>
      </c>
      <c r="G420" s="4">
        <f t="shared" si="251"/>
        <v>100.23380952380967</v>
      </c>
      <c r="H420" s="4">
        <v>2104.91</v>
      </c>
      <c r="I420" s="5" t="s">
        <v>629</v>
      </c>
      <c r="J420" s="4">
        <f t="shared" si="252"/>
        <v>2104.91</v>
      </c>
      <c r="K420" s="2"/>
      <c r="L420" s="2" t="s">
        <v>586</v>
      </c>
    </row>
    <row r="421" spans="2:12" ht="27" customHeight="1" x14ac:dyDescent="0.25">
      <c r="B421" s="1" t="s">
        <v>630</v>
      </c>
      <c r="C421" s="2" t="s">
        <v>631</v>
      </c>
      <c r="D421" s="1" t="s">
        <v>632</v>
      </c>
      <c r="E421" s="3" t="s">
        <v>615</v>
      </c>
      <c r="F421" s="4">
        <f t="shared" si="250"/>
        <v>9500</v>
      </c>
      <c r="G421" s="4">
        <f t="shared" si="251"/>
        <v>2375</v>
      </c>
      <c r="H421" s="4">
        <v>11875</v>
      </c>
      <c r="I421" s="5" t="s">
        <v>586</v>
      </c>
      <c r="J421" s="4">
        <f t="shared" si="252"/>
        <v>11875</v>
      </c>
      <c r="K421" s="2"/>
      <c r="L421" s="2" t="s">
        <v>586</v>
      </c>
    </row>
    <row r="422" spans="2:12" ht="27" customHeight="1" x14ac:dyDescent="0.25">
      <c r="B422" s="1" t="s">
        <v>633</v>
      </c>
      <c r="C422" s="2" t="s">
        <v>634</v>
      </c>
      <c r="D422" s="1" t="s">
        <v>635</v>
      </c>
      <c r="E422" s="3" t="s">
        <v>605</v>
      </c>
      <c r="F422" s="4">
        <v>1215.69</v>
      </c>
      <c r="G422" s="4">
        <f t="shared" si="251"/>
        <v>155.30999999999995</v>
      </c>
      <c r="H422" s="4">
        <v>1371</v>
      </c>
      <c r="I422" s="5" t="s">
        <v>636</v>
      </c>
      <c r="J422" s="4">
        <f t="shared" si="252"/>
        <v>1371</v>
      </c>
      <c r="K422" s="2"/>
      <c r="L422" s="2" t="s">
        <v>586</v>
      </c>
    </row>
    <row r="423" spans="2:12" ht="27" customHeight="1" x14ac:dyDescent="0.25">
      <c r="B423" s="1" t="s">
        <v>637</v>
      </c>
      <c r="C423" s="2" t="s">
        <v>13</v>
      </c>
      <c r="D423" s="1" t="s">
        <v>162</v>
      </c>
      <c r="E423" s="3" t="s">
        <v>592</v>
      </c>
      <c r="F423" s="4">
        <f t="shared" si="250"/>
        <v>399.68</v>
      </c>
      <c r="G423" s="4">
        <f t="shared" si="251"/>
        <v>99.920000000000016</v>
      </c>
      <c r="H423" s="4">
        <v>499.6</v>
      </c>
      <c r="I423" s="5" t="s">
        <v>586</v>
      </c>
      <c r="J423" s="4">
        <f t="shared" si="252"/>
        <v>499.6</v>
      </c>
      <c r="K423" s="2"/>
      <c r="L423" s="2" t="s">
        <v>586</v>
      </c>
    </row>
    <row r="424" spans="2:12" ht="27" customHeight="1" x14ac:dyDescent="0.25">
      <c r="B424" s="1" t="s">
        <v>638</v>
      </c>
      <c r="C424" s="2" t="s">
        <v>13</v>
      </c>
      <c r="D424" s="1" t="s">
        <v>162</v>
      </c>
      <c r="E424" s="3" t="s">
        <v>592</v>
      </c>
      <c r="F424" s="4">
        <f t="shared" si="250"/>
        <v>250</v>
      </c>
      <c r="G424" s="4">
        <f t="shared" si="251"/>
        <v>62.5</v>
      </c>
      <c r="H424" s="4">
        <v>312.5</v>
      </c>
      <c r="I424" s="5" t="s">
        <v>586</v>
      </c>
      <c r="J424" s="4">
        <f t="shared" si="252"/>
        <v>312.5</v>
      </c>
      <c r="K424" s="2"/>
      <c r="L424" s="2" t="s">
        <v>586</v>
      </c>
    </row>
    <row r="425" spans="2:12" ht="27" customHeight="1" x14ac:dyDescent="0.25">
      <c r="B425" s="1" t="s">
        <v>638</v>
      </c>
      <c r="C425" s="2" t="s">
        <v>13</v>
      </c>
      <c r="D425" s="1" t="s">
        <v>162</v>
      </c>
      <c r="E425" s="3" t="s">
        <v>592</v>
      </c>
      <c r="F425" s="4">
        <f t="shared" si="250"/>
        <v>578.36</v>
      </c>
      <c r="G425" s="4">
        <f t="shared" si="251"/>
        <v>144.59000000000003</v>
      </c>
      <c r="H425" s="4">
        <v>722.95</v>
      </c>
      <c r="I425" s="5" t="s">
        <v>586</v>
      </c>
      <c r="J425" s="4">
        <f t="shared" si="252"/>
        <v>722.95</v>
      </c>
      <c r="K425" s="2"/>
      <c r="L425" s="2" t="s">
        <v>586</v>
      </c>
    </row>
    <row r="426" spans="2:12" ht="27" customHeight="1" x14ac:dyDescent="0.25">
      <c r="B426" s="1" t="s">
        <v>639</v>
      </c>
      <c r="C426" s="2" t="s">
        <v>13</v>
      </c>
      <c r="D426" s="1" t="s">
        <v>162</v>
      </c>
      <c r="E426" s="3" t="s">
        <v>596</v>
      </c>
      <c r="F426" s="4">
        <v>802.4</v>
      </c>
      <c r="G426" s="4">
        <f t="shared" si="251"/>
        <v>135.32000000000005</v>
      </c>
      <c r="H426" s="4">
        <v>937.72</v>
      </c>
      <c r="I426" s="5" t="s">
        <v>586</v>
      </c>
      <c r="J426" s="4">
        <f t="shared" si="252"/>
        <v>937.72</v>
      </c>
      <c r="K426" s="2"/>
      <c r="L426" s="2" t="s">
        <v>586</v>
      </c>
    </row>
    <row r="427" spans="2:12" ht="27" customHeight="1" x14ac:dyDescent="0.25">
      <c r="B427" s="3" t="s">
        <v>640</v>
      </c>
      <c r="C427" s="2" t="s">
        <v>13</v>
      </c>
      <c r="D427" s="1" t="s">
        <v>162</v>
      </c>
      <c r="E427" s="8" t="s">
        <v>618</v>
      </c>
      <c r="F427" s="4">
        <v>344</v>
      </c>
      <c r="G427" s="4">
        <f t="shared" si="251"/>
        <v>17.199999999999989</v>
      </c>
      <c r="H427" s="4">
        <v>361.2</v>
      </c>
      <c r="I427" s="5" t="s">
        <v>586</v>
      </c>
      <c r="J427" s="4">
        <f t="shared" si="252"/>
        <v>361.2</v>
      </c>
      <c r="K427" s="2"/>
      <c r="L427" s="2" t="s">
        <v>586</v>
      </c>
    </row>
    <row r="428" spans="2:12" ht="27" customHeight="1" x14ac:dyDescent="0.25">
      <c r="B428" s="1" t="s">
        <v>641</v>
      </c>
      <c r="C428" s="7" t="s">
        <v>13</v>
      </c>
      <c r="D428" s="1" t="s">
        <v>162</v>
      </c>
      <c r="E428" s="3" t="s">
        <v>620</v>
      </c>
      <c r="F428" s="4">
        <v>344</v>
      </c>
      <c r="G428" s="4">
        <f t="shared" si="251"/>
        <v>17.199999999999989</v>
      </c>
      <c r="H428" s="4">
        <v>361.2</v>
      </c>
      <c r="I428" s="5" t="s">
        <v>586</v>
      </c>
      <c r="J428" s="4">
        <f t="shared" si="252"/>
        <v>361.2</v>
      </c>
      <c r="K428" s="2"/>
      <c r="L428" s="2" t="s">
        <v>586</v>
      </c>
    </row>
    <row r="429" spans="2:12" ht="27" customHeight="1" x14ac:dyDescent="0.25">
      <c r="B429" s="10" t="s">
        <v>642</v>
      </c>
      <c r="C429" s="2" t="s">
        <v>13</v>
      </c>
      <c r="D429" s="1" t="s">
        <v>162</v>
      </c>
      <c r="E429" s="3" t="s">
        <v>620</v>
      </c>
      <c r="F429" s="4">
        <f t="shared" si="250"/>
        <v>448</v>
      </c>
      <c r="G429" s="4">
        <f t="shared" si="251"/>
        <v>112</v>
      </c>
      <c r="H429" s="4">
        <v>560</v>
      </c>
      <c r="I429" s="5" t="s">
        <v>586</v>
      </c>
      <c r="J429" s="4">
        <f t="shared" si="252"/>
        <v>560</v>
      </c>
      <c r="K429" s="2"/>
      <c r="L429" s="2" t="s">
        <v>586</v>
      </c>
    </row>
    <row r="430" spans="2:12" ht="27" customHeight="1" x14ac:dyDescent="0.25">
      <c r="B430" s="10" t="s">
        <v>643</v>
      </c>
      <c r="C430" s="9" t="s">
        <v>62</v>
      </c>
      <c r="D430" s="1" t="s">
        <v>162</v>
      </c>
      <c r="E430" s="3" t="s">
        <v>585</v>
      </c>
      <c r="F430" s="4">
        <v>1188</v>
      </c>
      <c r="G430" s="4">
        <f t="shared" si="251"/>
        <v>211.86999999999989</v>
      </c>
      <c r="H430" s="4">
        <v>1399.87</v>
      </c>
      <c r="I430" s="5" t="s">
        <v>586</v>
      </c>
      <c r="J430" s="4">
        <f t="shared" si="252"/>
        <v>1399.87</v>
      </c>
      <c r="K430" s="2"/>
      <c r="L430" s="2" t="s">
        <v>586</v>
      </c>
    </row>
    <row r="431" spans="2:12" ht="27" customHeight="1" x14ac:dyDescent="0.25">
      <c r="B431" s="3" t="s">
        <v>644</v>
      </c>
      <c r="C431" s="2" t="s">
        <v>153</v>
      </c>
      <c r="D431" s="1" t="s">
        <v>154</v>
      </c>
      <c r="E431" s="3" t="s">
        <v>589</v>
      </c>
      <c r="F431" s="4">
        <f t="shared" ref="F431:F442" si="253">H431/1.25</f>
        <v>147</v>
      </c>
      <c r="G431" s="4">
        <f t="shared" si="251"/>
        <v>36.75</v>
      </c>
      <c r="H431" s="4">
        <v>183.75</v>
      </c>
      <c r="I431" s="5" t="s">
        <v>586</v>
      </c>
      <c r="J431" s="4">
        <f t="shared" si="252"/>
        <v>183.75</v>
      </c>
      <c r="K431" s="2"/>
      <c r="L431" s="2" t="s">
        <v>586</v>
      </c>
    </row>
    <row r="432" spans="2:12" ht="27" customHeight="1" x14ac:dyDescent="0.25">
      <c r="B432" s="3" t="s">
        <v>645</v>
      </c>
      <c r="C432" s="2" t="s">
        <v>50</v>
      </c>
      <c r="D432" s="1" t="s">
        <v>49</v>
      </c>
      <c r="E432" s="3" t="s">
        <v>586</v>
      </c>
      <c r="F432" s="4">
        <f t="shared" si="253"/>
        <v>346.08800000000002</v>
      </c>
      <c r="G432" s="4">
        <f t="shared" si="251"/>
        <v>86.521999999999991</v>
      </c>
      <c r="H432" s="4">
        <v>432.61</v>
      </c>
      <c r="I432" s="5" t="s">
        <v>586</v>
      </c>
      <c r="J432" s="4">
        <f t="shared" si="252"/>
        <v>432.61</v>
      </c>
      <c r="K432" s="2"/>
      <c r="L432" s="2" t="s">
        <v>586</v>
      </c>
    </row>
    <row r="433" spans="2:12" ht="27" customHeight="1" x14ac:dyDescent="0.25">
      <c r="B433" s="1" t="s">
        <v>646</v>
      </c>
      <c r="C433" s="2" t="s">
        <v>50</v>
      </c>
      <c r="D433" s="1" t="s">
        <v>150</v>
      </c>
      <c r="E433" s="3" t="s">
        <v>647</v>
      </c>
      <c r="F433" s="4">
        <f t="shared" si="253"/>
        <v>202.4</v>
      </c>
      <c r="G433" s="4">
        <f t="shared" si="251"/>
        <v>50.599999999999994</v>
      </c>
      <c r="H433" s="4">
        <v>253</v>
      </c>
      <c r="I433" s="5" t="s">
        <v>647</v>
      </c>
      <c r="J433" s="4">
        <f t="shared" si="252"/>
        <v>253</v>
      </c>
      <c r="K433" s="2"/>
      <c r="L433" s="2" t="s">
        <v>586</v>
      </c>
    </row>
    <row r="434" spans="2:12" ht="27" customHeight="1" x14ac:dyDescent="0.25">
      <c r="B434" s="1" t="s">
        <v>507</v>
      </c>
      <c r="C434" s="9" t="s">
        <v>62</v>
      </c>
      <c r="D434" s="1" t="s">
        <v>77</v>
      </c>
      <c r="E434" s="3" t="s">
        <v>586</v>
      </c>
      <c r="F434" s="4">
        <v>7005.35</v>
      </c>
      <c r="G434" s="4">
        <f t="shared" si="251"/>
        <v>1490.7700000000004</v>
      </c>
      <c r="H434" s="4">
        <v>8496.1200000000008</v>
      </c>
      <c r="I434" s="5" t="s">
        <v>586</v>
      </c>
      <c r="J434" s="4">
        <f t="shared" si="252"/>
        <v>8496.1200000000008</v>
      </c>
      <c r="K434" s="2"/>
      <c r="L434" s="2" t="s">
        <v>586</v>
      </c>
    </row>
    <row r="435" spans="2:12" ht="27" customHeight="1" x14ac:dyDescent="0.25">
      <c r="B435" s="1" t="s">
        <v>648</v>
      </c>
      <c r="C435" s="2" t="s">
        <v>12</v>
      </c>
      <c r="D435" s="1" t="s">
        <v>77</v>
      </c>
      <c r="E435" s="3" t="s">
        <v>605</v>
      </c>
      <c r="F435" s="4">
        <v>7077.16</v>
      </c>
      <c r="G435" s="4">
        <f t="shared" si="251"/>
        <v>1498.9799999999996</v>
      </c>
      <c r="H435" s="4">
        <v>8576.14</v>
      </c>
      <c r="I435" s="5" t="s">
        <v>586</v>
      </c>
      <c r="J435" s="4">
        <f t="shared" si="252"/>
        <v>8576.14</v>
      </c>
      <c r="K435" s="2"/>
      <c r="L435" s="2" t="s">
        <v>586</v>
      </c>
    </row>
    <row r="436" spans="2:12" ht="27" customHeight="1" x14ac:dyDescent="0.25">
      <c r="B436" s="3" t="s">
        <v>165</v>
      </c>
      <c r="C436" s="2" t="s">
        <v>16</v>
      </c>
      <c r="D436" s="1" t="s">
        <v>63</v>
      </c>
      <c r="E436" s="3" t="s">
        <v>589</v>
      </c>
      <c r="F436" s="4">
        <f>H436/1.13</f>
        <v>3261</v>
      </c>
      <c r="G436" s="4">
        <f t="shared" si="251"/>
        <v>423.92999999999984</v>
      </c>
      <c r="H436" s="4">
        <v>3684.93</v>
      </c>
      <c r="I436" s="5" t="s">
        <v>586</v>
      </c>
      <c r="J436" s="4">
        <f t="shared" si="252"/>
        <v>3684.93</v>
      </c>
      <c r="K436" s="2"/>
      <c r="L436" s="2" t="s">
        <v>586</v>
      </c>
    </row>
    <row r="437" spans="2:12" ht="27" customHeight="1" x14ac:dyDescent="0.25">
      <c r="B437" s="3" t="s">
        <v>67</v>
      </c>
      <c r="C437" s="2" t="s">
        <v>11</v>
      </c>
      <c r="D437" s="1" t="s">
        <v>68</v>
      </c>
      <c r="E437" s="3" t="s">
        <v>589</v>
      </c>
      <c r="F437" s="4">
        <f t="shared" ref="F437:F438" si="254">H437/1.25</f>
        <v>472.80799999999999</v>
      </c>
      <c r="G437" s="4">
        <f t="shared" si="251"/>
        <v>118.202</v>
      </c>
      <c r="H437" s="4">
        <v>591.01</v>
      </c>
      <c r="I437" s="5" t="s">
        <v>586</v>
      </c>
      <c r="J437" s="4">
        <f t="shared" ref="J437:J438" si="255">H437</f>
        <v>591.01</v>
      </c>
      <c r="K437" s="2"/>
      <c r="L437" s="2" t="s">
        <v>586</v>
      </c>
    </row>
    <row r="438" spans="2:12" ht="27" customHeight="1" x14ac:dyDescent="0.25">
      <c r="B438" s="3" t="s">
        <v>67</v>
      </c>
      <c r="C438" s="2" t="s">
        <v>7</v>
      </c>
      <c r="D438" s="1" t="s">
        <v>68</v>
      </c>
      <c r="E438" s="3" t="s">
        <v>589</v>
      </c>
      <c r="F438" s="4">
        <f t="shared" si="254"/>
        <v>36</v>
      </c>
      <c r="G438" s="4">
        <f t="shared" si="251"/>
        <v>9</v>
      </c>
      <c r="H438" s="4">
        <v>45</v>
      </c>
      <c r="I438" s="5" t="s">
        <v>586</v>
      </c>
      <c r="J438" s="4">
        <f t="shared" si="255"/>
        <v>45</v>
      </c>
      <c r="K438" s="2"/>
      <c r="L438" s="2" t="s">
        <v>586</v>
      </c>
    </row>
    <row r="439" spans="2:12" ht="27" customHeight="1" x14ac:dyDescent="0.25">
      <c r="B439" s="1" t="s">
        <v>658</v>
      </c>
      <c r="C439" s="9" t="s">
        <v>62</v>
      </c>
      <c r="D439" s="1" t="s">
        <v>48</v>
      </c>
      <c r="E439" s="3" t="s">
        <v>499</v>
      </c>
      <c r="F439" s="4">
        <f>H439/1.25</f>
        <v>1150.248</v>
      </c>
      <c r="G439" s="4">
        <f>H439-F439</f>
        <v>287.5619999999999</v>
      </c>
      <c r="H439" s="4">
        <v>1437.81</v>
      </c>
      <c r="I439" s="5" t="s">
        <v>586</v>
      </c>
      <c r="J439" s="4">
        <f>H439</f>
        <v>1437.81</v>
      </c>
      <c r="K439" s="2"/>
      <c r="L439" s="2" t="s">
        <v>586</v>
      </c>
    </row>
    <row r="440" spans="2:12" ht="27" customHeight="1" x14ac:dyDescent="0.25">
      <c r="B440" s="3" t="s">
        <v>165</v>
      </c>
      <c r="C440" s="2" t="s">
        <v>18</v>
      </c>
      <c r="D440" s="1" t="s">
        <v>61</v>
      </c>
      <c r="E440" s="3" t="s">
        <v>589</v>
      </c>
      <c r="F440" s="4">
        <f>H440/1.13</f>
        <v>1173.6725663716816</v>
      </c>
      <c r="G440" s="4">
        <f t="shared" ref="G440" si="256">H440-F440</f>
        <v>152.57743362831843</v>
      </c>
      <c r="H440" s="4">
        <v>1326.25</v>
      </c>
      <c r="I440" s="5" t="s">
        <v>586</v>
      </c>
      <c r="J440" s="4">
        <f t="shared" ref="J440" si="257">H440</f>
        <v>1326.25</v>
      </c>
      <c r="K440" s="2"/>
      <c r="L440" s="2" t="s">
        <v>586</v>
      </c>
    </row>
    <row r="441" spans="2:12" ht="27" customHeight="1" x14ac:dyDescent="0.25">
      <c r="B441" s="1" t="s">
        <v>674</v>
      </c>
      <c r="C441" s="2" t="s">
        <v>50</v>
      </c>
      <c r="D441" s="1" t="s">
        <v>171</v>
      </c>
      <c r="E441" s="3" t="s">
        <v>589</v>
      </c>
      <c r="F441" s="4">
        <f t="shared" si="253"/>
        <v>523.20000000000005</v>
      </c>
      <c r="G441" s="4">
        <f t="shared" si="251"/>
        <v>130.79999999999995</v>
      </c>
      <c r="H441" s="4">
        <v>654</v>
      </c>
      <c r="I441" s="5" t="s">
        <v>586</v>
      </c>
      <c r="J441" s="4">
        <f t="shared" si="252"/>
        <v>654</v>
      </c>
      <c r="K441" s="2"/>
      <c r="L441" s="2" t="s">
        <v>586</v>
      </c>
    </row>
    <row r="442" spans="2:12" ht="27" customHeight="1" x14ac:dyDescent="0.25">
      <c r="B442" s="3" t="s">
        <v>675</v>
      </c>
      <c r="C442" s="9" t="s">
        <v>200</v>
      </c>
      <c r="D442" s="1" t="s">
        <v>194</v>
      </c>
      <c r="E442" s="3" t="s">
        <v>589</v>
      </c>
      <c r="F442" s="4">
        <f t="shared" si="253"/>
        <v>61.503999999999998</v>
      </c>
      <c r="G442" s="4">
        <f t="shared" si="251"/>
        <v>15.375999999999998</v>
      </c>
      <c r="H442" s="4">
        <v>76.88</v>
      </c>
      <c r="I442" s="5" t="s">
        <v>586</v>
      </c>
      <c r="J442" s="4">
        <f t="shared" si="252"/>
        <v>76.88</v>
      </c>
      <c r="K442" s="2"/>
      <c r="L442" s="2" t="s">
        <v>586</v>
      </c>
    </row>
    <row r="443" spans="2:12" ht="27" customHeight="1" x14ac:dyDescent="0.25">
      <c r="B443" s="10" t="s">
        <v>649</v>
      </c>
      <c r="C443" s="2" t="s">
        <v>73</v>
      </c>
      <c r="D443" s="1" t="s">
        <v>241</v>
      </c>
      <c r="E443" s="3" t="s">
        <v>650</v>
      </c>
      <c r="F443" s="4">
        <f t="shared" si="242"/>
        <v>45.567999999999998</v>
      </c>
      <c r="G443" s="4">
        <f t="shared" si="243"/>
        <v>11.392000000000003</v>
      </c>
      <c r="H443" s="4">
        <v>56.96</v>
      </c>
      <c r="I443" s="5" t="s">
        <v>650</v>
      </c>
      <c r="J443" s="4">
        <f t="shared" si="244"/>
        <v>56.96</v>
      </c>
      <c r="K443" s="2"/>
      <c r="L443" s="2" t="s">
        <v>651</v>
      </c>
    </row>
    <row r="444" spans="2:12" ht="27" customHeight="1" x14ac:dyDescent="0.25">
      <c r="B444" s="1" t="s">
        <v>649</v>
      </c>
      <c r="C444" s="2" t="s">
        <v>13</v>
      </c>
      <c r="D444" s="1" t="s">
        <v>241</v>
      </c>
      <c r="E444" s="3" t="s">
        <v>650</v>
      </c>
      <c r="F444" s="4">
        <v>97.13</v>
      </c>
      <c r="G444" s="4">
        <f t="shared" si="200"/>
        <v>14.780000000000001</v>
      </c>
      <c r="H444" s="4">
        <v>111.91</v>
      </c>
      <c r="I444" s="5" t="s">
        <v>650</v>
      </c>
      <c r="J444" s="4">
        <f t="shared" si="201"/>
        <v>111.91</v>
      </c>
      <c r="K444" s="2"/>
      <c r="L444" s="2" t="s">
        <v>651</v>
      </c>
    </row>
    <row r="445" spans="2:12" ht="27" customHeight="1" x14ac:dyDescent="0.25">
      <c r="B445" s="1" t="s">
        <v>652</v>
      </c>
      <c r="C445" s="2" t="s">
        <v>10</v>
      </c>
      <c r="D445" s="1" t="s">
        <v>653</v>
      </c>
      <c r="E445" s="3" t="s">
        <v>654</v>
      </c>
      <c r="F445" s="4">
        <v>143.51</v>
      </c>
      <c r="G445" s="4">
        <f t="shared" si="200"/>
        <v>7.1800000000000068</v>
      </c>
      <c r="H445" s="4">
        <v>150.69</v>
      </c>
      <c r="I445" s="5" t="s">
        <v>650</v>
      </c>
      <c r="J445" s="4">
        <f t="shared" si="201"/>
        <v>150.69</v>
      </c>
      <c r="K445" s="2"/>
      <c r="L445" s="2" t="s">
        <v>651</v>
      </c>
    </row>
    <row r="446" spans="2:12" ht="27" customHeight="1" x14ac:dyDescent="0.25">
      <c r="B446" s="1" t="s">
        <v>655</v>
      </c>
      <c r="C446" s="2" t="s">
        <v>83</v>
      </c>
      <c r="D446" s="1" t="s">
        <v>241</v>
      </c>
      <c r="E446" s="3" t="s">
        <v>654</v>
      </c>
      <c r="F446" s="4">
        <f t="shared" ref="F446:F448" si="258">H446/1.25</f>
        <v>32.751999999999995</v>
      </c>
      <c r="G446" s="4">
        <f t="shared" ref="G446:G450" si="259">H446-F446</f>
        <v>8.1880000000000024</v>
      </c>
      <c r="H446" s="4">
        <v>40.94</v>
      </c>
      <c r="I446" s="5" t="s">
        <v>654</v>
      </c>
      <c r="J446" s="4">
        <f t="shared" ref="J446:J450" si="260">H446</f>
        <v>40.94</v>
      </c>
      <c r="K446" s="2"/>
      <c r="L446" s="2" t="s">
        <v>651</v>
      </c>
    </row>
    <row r="447" spans="2:12" ht="27" customHeight="1" x14ac:dyDescent="0.25">
      <c r="B447" s="1" t="s">
        <v>656</v>
      </c>
      <c r="C447" s="2" t="s">
        <v>657</v>
      </c>
      <c r="D447" s="1" t="s">
        <v>210</v>
      </c>
      <c r="E447" s="3" t="s">
        <v>531</v>
      </c>
      <c r="F447" s="4">
        <f t="shared" si="258"/>
        <v>2440</v>
      </c>
      <c r="G447" s="4">
        <f t="shared" si="259"/>
        <v>610</v>
      </c>
      <c r="H447" s="4">
        <v>3050</v>
      </c>
      <c r="I447" s="5" t="s">
        <v>650</v>
      </c>
      <c r="J447" s="4">
        <f t="shared" si="260"/>
        <v>3050</v>
      </c>
      <c r="K447" s="2"/>
      <c r="L447" s="2" t="s">
        <v>651</v>
      </c>
    </row>
    <row r="448" spans="2:12" ht="27" customHeight="1" x14ac:dyDescent="0.25">
      <c r="B448" s="1" t="s">
        <v>659</v>
      </c>
      <c r="C448" s="2" t="s">
        <v>93</v>
      </c>
      <c r="D448" s="1" t="s">
        <v>241</v>
      </c>
      <c r="E448" s="3" t="s">
        <v>660</v>
      </c>
      <c r="F448" s="4">
        <f t="shared" si="258"/>
        <v>41.6</v>
      </c>
      <c r="G448" s="4">
        <f t="shared" si="259"/>
        <v>10.399999999999999</v>
      </c>
      <c r="H448" s="4">
        <v>52</v>
      </c>
      <c r="I448" s="5" t="s">
        <v>660</v>
      </c>
      <c r="J448" s="4">
        <f t="shared" si="260"/>
        <v>52</v>
      </c>
      <c r="K448" s="2"/>
      <c r="L448" s="2" t="s">
        <v>651</v>
      </c>
    </row>
    <row r="449" spans="2:12" ht="27" customHeight="1" x14ac:dyDescent="0.25">
      <c r="B449" s="1" t="s">
        <v>661</v>
      </c>
      <c r="C449" s="2" t="s">
        <v>535</v>
      </c>
      <c r="D449" s="1" t="s">
        <v>505</v>
      </c>
      <c r="E449" s="3" t="s">
        <v>650</v>
      </c>
      <c r="F449" s="4">
        <v>110.38</v>
      </c>
      <c r="G449" s="4">
        <f t="shared" si="259"/>
        <v>5.5200000000000102</v>
      </c>
      <c r="H449" s="4">
        <v>115.9</v>
      </c>
      <c r="I449" s="5" t="s">
        <v>660</v>
      </c>
      <c r="J449" s="4">
        <f t="shared" si="260"/>
        <v>115.9</v>
      </c>
      <c r="K449" s="2"/>
      <c r="L449" s="2" t="s">
        <v>651</v>
      </c>
    </row>
    <row r="450" spans="2:12" ht="27" customHeight="1" x14ac:dyDescent="0.25">
      <c r="B450" s="1" t="s">
        <v>52</v>
      </c>
      <c r="C450" s="2" t="s">
        <v>53</v>
      </c>
      <c r="D450" s="1" t="s">
        <v>54</v>
      </c>
      <c r="E450" s="3" t="s">
        <v>662</v>
      </c>
      <c r="F450" s="4">
        <f t="shared" ref="F450" si="261">H450/1.25</f>
        <v>800</v>
      </c>
      <c r="G450" s="4">
        <f t="shared" si="259"/>
        <v>200</v>
      </c>
      <c r="H450" s="4">
        <v>1000</v>
      </c>
      <c r="I450" s="5" t="s">
        <v>663</v>
      </c>
      <c r="J450" s="4">
        <f t="shared" si="260"/>
        <v>1000</v>
      </c>
      <c r="K450" s="2"/>
      <c r="L450" s="2" t="s">
        <v>651</v>
      </c>
    </row>
    <row r="451" spans="2:12" ht="27" customHeight="1" x14ac:dyDescent="0.25">
      <c r="B451" s="1" t="s">
        <v>664</v>
      </c>
      <c r="C451" s="2" t="s">
        <v>75</v>
      </c>
      <c r="D451" s="1" t="s">
        <v>76</v>
      </c>
      <c r="E451" s="3" t="s">
        <v>665</v>
      </c>
      <c r="F451" s="4">
        <f t="shared" si="213"/>
        <v>4943.8959999999997</v>
      </c>
      <c r="G451" s="4">
        <f t="shared" si="200"/>
        <v>1235.9740000000002</v>
      </c>
      <c r="H451" s="4">
        <v>6179.87</v>
      </c>
      <c r="I451" s="5" t="s">
        <v>654</v>
      </c>
      <c r="J451" s="4">
        <f t="shared" si="201"/>
        <v>6179.87</v>
      </c>
      <c r="K451" s="2"/>
      <c r="L451" s="2" t="s">
        <v>651</v>
      </c>
    </row>
    <row r="452" spans="2:12" ht="27" customHeight="1" x14ac:dyDescent="0.25">
      <c r="B452" s="1" t="s">
        <v>664</v>
      </c>
      <c r="C452" s="2" t="s">
        <v>78</v>
      </c>
      <c r="D452" s="1" t="s">
        <v>76</v>
      </c>
      <c r="E452" s="3" t="s">
        <v>665</v>
      </c>
      <c r="F452" s="4">
        <f t="shared" ref="F452" si="262">H452/1.25</f>
        <v>2128.04</v>
      </c>
      <c r="G452" s="4">
        <f t="shared" ref="G452" si="263">H452-F452</f>
        <v>532.01000000000022</v>
      </c>
      <c r="H452" s="4">
        <v>2660.05</v>
      </c>
      <c r="I452" s="5" t="s">
        <v>654</v>
      </c>
      <c r="J452" s="4">
        <f t="shared" ref="J452" si="264">H452</f>
        <v>2660.05</v>
      </c>
      <c r="K452" s="2"/>
      <c r="L452" s="2" t="s">
        <v>651</v>
      </c>
    </row>
    <row r="453" spans="2:12" ht="27" customHeight="1" x14ac:dyDescent="0.25">
      <c r="B453" s="3" t="s">
        <v>666</v>
      </c>
      <c r="C453" s="2" t="s">
        <v>13</v>
      </c>
      <c r="D453" s="1" t="s">
        <v>48</v>
      </c>
      <c r="E453" s="3" t="s">
        <v>650</v>
      </c>
      <c r="F453" s="4">
        <f t="shared" ref="F453:F514" si="265">H453/1.25</f>
        <v>236.8</v>
      </c>
      <c r="G453" s="4">
        <f t="shared" ref="G453:G514" si="266">H453-F453</f>
        <v>59.199999999999989</v>
      </c>
      <c r="H453" s="4">
        <v>296</v>
      </c>
      <c r="I453" s="5" t="s">
        <v>667</v>
      </c>
      <c r="J453" s="4">
        <f t="shared" ref="J453:J514" si="267">H453</f>
        <v>296</v>
      </c>
      <c r="K453" s="2"/>
      <c r="L453" s="2" t="s">
        <v>651</v>
      </c>
    </row>
    <row r="454" spans="2:12" ht="27" customHeight="1" x14ac:dyDescent="0.25">
      <c r="B454" s="3" t="s">
        <v>666</v>
      </c>
      <c r="C454" s="2" t="s">
        <v>15</v>
      </c>
      <c r="D454" s="1" t="s">
        <v>48</v>
      </c>
      <c r="E454" s="3" t="s">
        <v>650</v>
      </c>
      <c r="F454" s="4">
        <f t="shared" ref="F454" si="268">H454/1.25</f>
        <v>1123.2</v>
      </c>
      <c r="G454" s="4">
        <f t="shared" ref="G454" si="269">H454-F454</f>
        <v>280.79999999999995</v>
      </c>
      <c r="H454" s="4">
        <v>1404</v>
      </c>
      <c r="I454" s="5" t="s">
        <v>667</v>
      </c>
      <c r="J454" s="4">
        <f t="shared" ref="J454" si="270">H454</f>
        <v>1404</v>
      </c>
      <c r="K454" s="2"/>
      <c r="L454" s="2" t="s">
        <v>651</v>
      </c>
    </row>
    <row r="455" spans="2:12" ht="27" customHeight="1" x14ac:dyDescent="0.25">
      <c r="B455" s="3" t="s">
        <v>668</v>
      </c>
      <c r="C455" s="2" t="s">
        <v>14</v>
      </c>
      <c r="D455" s="1" t="s">
        <v>48</v>
      </c>
      <c r="E455" s="3" t="s">
        <v>654</v>
      </c>
      <c r="F455" s="4">
        <f t="shared" si="265"/>
        <v>243.71999999999997</v>
      </c>
      <c r="G455" s="4">
        <f t="shared" si="266"/>
        <v>60.930000000000007</v>
      </c>
      <c r="H455" s="4">
        <v>304.64999999999998</v>
      </c>
      <c r="I455" s="5" t="s">
        <v>667</v>
      </c>
      <c r="J455" s="4">
        <f t="shared" si="267"/>
        <v>304.64999999999998</v>
      </c>
      <c r="K455" s="2"/>
      <c r="L455" s="2" t="s">
        <v>651</v>
      </c>
    </row>
    <row r="456" spans="2:12" ht="27" customHeight="1" x14ac:dyDescent="0.25">
      <c r="B456" s="1" t="s">
        <v>55</v>
      </c>
      <c r="C456" s="2" t="s">
        <v>8</v>
      </c>
      <c r="D456" s="1" t="s">
        <v>56</v>
      </c>
      <c r="E456" s="3" t="s">
        <v>662</v>
      </c>
      <c r="F456" s="4">
        <f t="shared" si="265"/>
        <v>600</v>
      </c>
      <c r="G456" s="4">
        <f t="shared" si="266"/>
        <v>150</v>
      </c>
      <c r="H456" s="4">
        <v>750</v>
      </c>
      <c r="I456" s="5" t="s">
        <v>669</v>
      </c>
      <c r="J456" s="4">
        <f t="shared" si="267"/>
        <v>750</v>
      </c>
      <c r="K456" s="2"/>
      <c r="L456" s="2" t="s">
        <v>651</v>
      </c>
    </row>
    <row r="457" spans="2:12" ht="27" customHeight="1" x14ac:dyDescent="0.25">
      <c r="B457" s="1" t="s">
        <v>670</v>
      </c>
      <c r="C457" s="2" t="s">
        <v>14</v>
      </c>
      <c r="D457" s="1" t="s">
        <v>74</v>
      </c>
      <c r="E457" s="3" t="s">
        <v>671</v>
      </c>
      <c r="F457" s="4">
        <f t="shared" si="265"/>
        <v>475.2</v>
      </c>
      <c r="G457" s="4">
        <f t="shared" si="266"/>
        <v>118.80000000000001</v>
      </c>
      <c r="H457" s="4">
        <v>594</v>
      </c>
      <c r="I457" s="5" t="s">
        <v>669</v>
      </c>
      <c r="J457" s="4">
        <f t="shared" si="267"/>
        <v>594</v>
      </c>
      <c r="K457" s="2"/>
      <c r="L457" s="2" t="s">
        <v>651</v>
      </c>
    </row>
    <row r="458" spans="2:12" ht="27" customHeight="1" x14ac:dyDescent="0.25">
      <c r="B458" s="1" t="s">
        <v>670</v>
      </c>
      <c r="C458" s="2" t="s">
        <v>15</v>
      </c>
      <c r="D458" s="1" t="s">
        <v>74</v>
      </c>
      <c r="E458" s="3" t="s">
        <v>671</v>
      </c>
      <c r="F458" s="4">
        <f t="shared" ref="F458" si="271">H458/1.25</f>
        <v>1757.2</v>
      </c>
      <c r="G458" s="4">
        <f t="shared" ref="G458" si="272">H458-F458</f>
        <v>439.29999999999995</v>
      </c>
      <c r="H458" s="4">
        <v>2196.5</v>
      </c>
      <c r="I458" s="5" t="s">
        <v>669</v>
      </c>
      <c r="J458" s="4">
        <f t="shared" ref="J458" si="273">H458</f>
        <v>2196.5</v>
      </c>
      <c r="K458" s="2"/>
      <c r="L458" s="2" t="s">
        <v>651</v>
      </c>
    </row>
    <row r="459" spans="2:12" ht="27" customHeight="1" x14ac:dyDescent="0.25">
      <c r="B459" s="1" t="s">
        <v>670</v>
      </c>
      <c r="C459" s="2" t="s">
        <v>73</v>
      </c>
      <c r="D459" s="1" t="s">
        <v>74</v>
      </c>
      <c r="E459" s="3" t="s">
        <v>671</v>
      </c>
      <c r="F459" s="4">
        <f t="shared" ref="F459" si="274">H459/1.25</f>
        <v>690.48</v>
      </c>
      <c r="G459" s="4">
        <f t="shared" ref="G459" si="275">H459-F459</f>
        <v>172.62</v>
      </c>
      <c r="H459" s="4">
        <v>863.1</v>
      </c>
      <c r="I459" s="5" t="s">
        <v>669</v>
      </c>
      <c r="J459" s="4">
        <f t="shared" ref="J459" si="276">H459</f>
        <v>863.1</v>
      </c>
      <c r="K459" s="2"/>
      <c r="L459" s="2" t="s">
        <v>651</v>
      </c>
    </row>
    <row r="460" spans="2:12" ht="27" customHeight="1" x14ac:dyDescent="0.25">
      <c r="B460" s="1" t="s">
        <v>672</v>
      </c>
      <c r="C460" s="2" t="s">
        <v>83</v>
      </c>
      <c r="D460" s="1" t="s">
        <v>76</v>
      </c>
      <c r="E460" s="3" t="s">
        <v>673</v>
      </c>
      <c r="F460" s="4">
        <f t="shared" si="265"/>
        <v>998.4</v>
      </c>
      <c r="G460" s="4">
        <f t="shared" si="266"/>
        <v>249.60000000000002</v>
      </c>
      <c r="H460" s="4">
        <v>1248</v>
      </c>
      <c r="I460" s="5" t="s">
        <v>671</v>
      </c>
      <c r="J460" s="4">
        <f t="shared" si="267"/>
        <v>1248</v>
      </c>
      <c r="K460" s="2"/>
      <c r="L460" s="2" t="s">
        <v>651</v>
      </c>
    </row>
    <row r="461" spans="2:12" ht="27" customHeight="1" x14ac:dyDescent="0.25">
      <c r="B461" s="1" t="s">
        <v>676</v>
      </c>
      <c r="C461" s="2" t="s">
        <v>14</v>
      </c>
      <c r="D461" s="1" t="s">
        <v>48</v>
      </c>
      <c r="E461" s="3" t="s">
        <v>673</v>
      </c>
      <c r="F461" s="4">
        <f t="shared" si="265"/>
        <v>539.72</v>
      </c>
      <c r="G461" s="4">
        <f t="shared" si="266"/>
        <v>134.92999999999995</v>
      </c>
      <c r="H461" s="4">
        <v>674.65</v>
      </c>
      <c r="I461" s="5" t="s">
        <v>669</v>
      </c>
      <c r="J461" s="4">
        <f t="shared" si="267"/>
        <v>674.65</v>
      </c>
      <c r="K461" s="2"/>
      <c r="L461" s="2" t="s">
        <v>651</v>
      </c>
    </row>
    <row r="462" spans="2:12" ht="27" customHeight="1" x14ac:dyDescent="0.25">
      <c r="B462" s="1" t="s">
        <v>677</v>
      </c>
      <c r="C462" s="2" t="s">
        <v>13</v>
      </c>
      <c r="D462" s="1" t="s">
        <v>48</v>
      </c>
      <c r="E462" s="3" t="s">
        <v>663</v>
      </c>
      <c r="F462" s="4">
        <f>H462/1.25</f>
        <v>296</v>
      </c>
      <c r="G462" s="4">
        <f t="shared" ref="G462:G504" si="277">H462-F462</f>
        <v>74</v>
      </c>
      <c r="H462" s="4">
        <v>370</v>
      </c>
      <c r="I462" s="5" t="s">
        <v>669</v>
      </c>
      <c r="J462" s="4">
        <f t="shared" ref="J462:J504" si="278">H462</f>
        <v>370</v>
      </c>
      <c r="K462" s="2"/>
      <c r="L462" s="2" t="s">
        <v>651</v>
      </c>
    </row>
    <row r="463" spans="2:12" ht="27" customHeight="1" x14ac:dyDescent="0.25">
      <c r="B463" s="1" t="s">
        <v>677</v>
      </c>
      <c r="C463" s="2" t="s">
        <v>15</v>
      </c>
      <c r="D463" s="1" t="s">
        <v>48</v>
      </c>
      <c r="E463" s="3" t="s">
        <v>663</v>
      </c>
      <c r="F463" s="4">
        <f>H463/1.25</f>
        <v>624</v>
      </c>
      <c r="G463" s="4">
        <f t="shared" si="277"/>
        <v>156</v>
      </c>
      <c r="H463" s="4">
        <v>780</v>
      </c>
      <c r="I463" s="5" t="s">
        <v>669</v>
      </c>
      <c r="J463" s="4">
        <f t="shared" si="278"/>
        <v>780</v>
      </c>
      <c r="K463" s="2"/>
      <c r="L463" s="2" t="s">
        <v>651</v>
      </c>
    </row>
    <row r="464" spans="2:12" ht="27" customHeight="1" x14ac:dyDescent="0.25">
      <c r="B464" s="3" t="s">
        <v>678</v>
      </c>
      <c r="C464" s="2" t="s">
        <v>103</v>
      </c>
      <c r="D464" s="1" t="s">
        <v>679</v>
      </c>
      <c r="E464" s="8" t="s">
        <v>622</v>
      </c>
      <c r="F464" s="4">
        <f>H464/1.25</f>
        <v>1151.2</v>
      </c>
      <c r="G464" s="4">
        <f t="shared" si="277"/>
        <v>287.79999999999995</v>
      </c>
      <c r="H464" s="4">
        <v>1439</v>
      </c>
      <c r="I464" s="5" t="s">
        <v>669</v>
      </c>
      <c r="J464" s="4">
        <f t="shared" si="278"/>
        <v>1439</v>
      </c>
      <c r="K464" s="2"/>
      <c r="L464" s="2" t="s">
        <v>651</v>
      </c>
    </row>
    <row r="465" spans="2:12" ht="27" customHeight="1" x14ac:dyDescent="0.25">
      <c r="B465" s="1" t="s">
        <v>681</v>
      </c>
      <c r="C465" s="7" t="s">
        <v>12</v>
      </c>
      <c r="D465" s="1" t="s">
        <v>77</v>
      </c>
      <c r="E465" s="3" t="s">
        <v>650</v>
      </c>
      <c r="F465" s="4">
        <v>6016.36</v>
      </c>
      <c r="G465" s="4">
        <f t="shared" si="277"/>
        <v>1129.3600000000006</v>
      </c>
      <c r="H465" s="4">
        <v>7145.72</v>
      </c>
      <c r="I465" s="5" t="s">
        <v>680</v>
      </c>
      <c r="J465" s="4">
        <f t="shared" si="278"/>
        <v>7145.72</v>
      </c>
      <c r="K465" s="2"/>
      <c r="L465" s="2" t="s">
        <v>651</v>
      </c>
    </row>
    <row r="466" spans="2:12" ht="27" customHeight="1" x14ac:dyDescent="0.25">
      <c r="B466" s="10" t="s">
        <v>682</v>
      </c>
      <c r="C466" s="2" t="s">
        <v>13</v>
      </c>
      <c r="D466" s="1" t="s">
        <v>241</v>
      </c>
      <c r="E466" s="3" t="s">
        <v>683</v>
      </c>
      <c r="F466" s="4">
        <v>97.13</v>
      </c>
      <c r="G466" s="4">
        <f t="shared" si="277"/>
        <v>14.780000000000001</v>
      </c>
      <c r="H466" s="4">
        <v>111.91</v>
      </c>
      <c r="I466" s="5" t="s">
        <v>684</v>
      </c>
      <c r="J466" s="4">
        <f t="shared" si="278"/>
        <v>111.91</v>
      </c>
      <c r="K466" s="2"/>
      <c r="L466" s="2" t="s">
        <v>651</v>
      </c>
    </row>
    <row r="467" spans="2:12" ht="27" customHeight="1" x14ac:dyDescent="0.25">
      <c r="B467" s="10" t="s">
        <v>682</v>
      </c>
      <c r="C467" s="2" t="s">
        <v>73</v>
      </c>
      <c r="D467" s="1" t="s">
        <v>241</v>
      </c>
      <c r="E467" s="3" t="s">
        <v>683</v>
      </c>
      <c r="F467" s="4">
        <v>115.42</v>
      </c>
      <c r="G467" s="4">
        <f t="shared" si="277"/>
        <v>24.61999999999999</v>
      </c>
      <c r="H467" s="4">
        <v>140.04</v>
      </c>
      <c r="I467" s="5" t="s">
        <v>684</v>
      </c>
      <c r="J467" s="4">
        <f t="shared" si="278"/>
        <v>140.04</v>
      </c>
      <c r="K467" s="2"/>
      <c r="L467" s="2" t="s">
        <v>651</v>
      </c>
    </row>
    <row r="468" spans="2:12" ht="27" customHeight="1" x14ac:dyDescent="0.25">
      <c r="B468" s="1" t="s">
        <v>685</v>
      </c>
      <c r="C468" s="2" t="s">
        <v>10</v>
      </c>
      <c r="D468" s="1" t="s">
        <v>686</v>
      </c>
      <c r="E468" s="3" t="s">
        <v>684</v>
      </c>
      <c r="F468" s="4">
        <v>1300.2</v>
      </c>
      <c r="G468" s="4">
        <f t="shared" si="277"/>
        <v>169.02999999999997</v>
      </c>
      <c r="H468" s="4">
        <v>1469.23</v>
      </c>
      <c r="I468" s="5" t="s">
        <v>687</v>
      </c>
      <c r="J468" s="4">
        <f t="shared" si="278"/>
        <v>1469.23</v>
      </c>
      <c r="K468" s="2"/>
      <c r="L468" s="2" t="s">
        <v>651</v>
      </c>
    </row>
    <row r="469" spans="2:12" ht="27" customHeight="1" x14ac:dyDescent="0.25">
      <c r="B469" s="1" t="s">
        <v>688</v>
      </c>
      <c r="C469" s="2" t="s">
        <v>689</v>
      </c>
      <c r="D469" s="1" t="s">
        <v>690</v>
      </c>
      <c r="E469" s="3" t="s">
        <v>596</v>
      </c>
      <c r="F469" s="4">
        <f t="shared" ref="F469:F475" si="279">H469/1.25</f>
        <v>798</v>
      </c>
      <c r="G469" s="4">
        <f t="shared" si="277"/>
        <v>199.5</v>
      </c>
      <c r="H469" s="4">
        <v>997.5</v>
      </c>
      <c r="I469" s="5" t="s">
        <v>618</v>
      </c>
      <c r="J469" s="4">
        <f t="shared" si="278"/>
        <v>997.5</v>
      </c>
      <c r="K469" s="2"/>
      <c r="L469" s="2" t="s">
        <v>651</v>
      </c>
    </row>
    <row r="470" spans="2:12" ht="27" customHeight="1" x14ac:dyDescent="0.25">
      <c r="B470" s="1" t="s">
        <v>691</v>
      </c>
      <c r="C470" s="2" t="s">
        <v>613</v>
      </c>
      <c r="D470" s="1" t="s">
        <v>47</v>
      </c>
      <c r="E470" s="3" t="s">
        <v>687</v>
      </c>
      <c r="F470" s="4">
        <f t="shared" si="279"/>
        <v>360</v>
      </c>
      <c r="G470" s="4">
        <f t="shared" si="277"/>
        <v>90</v>
      </c>
      <c r="H470" s="4">
        <v>450</v>
      </c>
      <c r="I470" s="5" t="s">
        <v>692</v>
      </c>
      <c r="J470" s="4">
        <f t="shared" si="278"/>
        <v>450</v>
      </c>
      <c r="K470" s="2"/>
      <c r="L470" s="2" t="s">
        <v>651</v>
      </c>
    </row>
    <row r="471" spans="2:12" ht="27" customHeight="1" x14ac:dyDescent="0.25">
      <c r="B471" s="1" t="s">
        <v>693</v>
      </c>
      <c r="C471" s="2" t="s">
        <v>4</v>
      </c>
      <c r="D471" s="1" t="s">
        <v>47</v>
      </c>
      <c r="E471" s="3" t="s">
        <v>687</v>
      </c>
      <c r="F471" s="4">
        <f t="shared" si="279"/>
        <v>80</v>
      </c>
      <c r="G471" s="4">
        <f t="shared" si="277"/>
        <v>20</v>
      </c>
      <c r="H471" s="4">
        <v>100</v>
      </c>
      <c r="I471" s="5" t="s">
        <v>692</v>
      </c>
      <c r="J471" s="4">
        <f t="shared" ref="J471:J472" si="280">H471</f>
        <v>100</v>
      </c>
      <c r="K471" s="2"/>
      <c r="L471" s="2" t="s">
        <v>651</v>
      </c>
    </row>
    <row r="472" spans="2:12" ht="27" customHeight="1" x14ac:dyDescent="0.25">
      <c r="B472" s="1" t="s">
        <v>693</v>
      </c>
      <c r="C472" s="2" t="s">
        <v>46</v>
      </c>
      <c r="D472" s="1" t="s">
        <v>47</v>
      </c>
      <c r="E472" s="3" t="s">
        <v>687</v>
      </c>
      <c r="F472" s="4">
        <f t="shared" si="279"/>
        <v>300</v>
      </c>
      <c r="G472" s="4">
        <f t="shared" si="277"/>
        <v>75</v>
      </c>
      <c r="H472" s="4">
        <v>375</v>
      </c>
      <c r="I472" s="5" t="s">
        <v>692</v>
      </c>
      <c r="J472" s="4">
        <f t="shared" si="280"/>
        <v>375</v>
      </c>
      <c r="K472" s="2"/>
      <c r="L472" s="2" t="s">
        <v>651</v>
      </c>
    </row>
    <row r="473" spans="2:12" ht="27" customHeight="1" x14ac:dyDescent="0.25">
      <c r="B473" s="1" t="s">
        <v>694</v>
      </c>
      <c r="C473" s="2" t="s">
        <v>23</v>
      </c>
      <c r="D473" s="1" t="s">
        <v>505</v>
      </c>
      <c r="E473" s="3" t="s">
        <v>684</v>
      </c>
      <c r="F473" s="4">
        <v>1871.42</v>
      </c>
      <c r="G473" s="4">
        <f t="shared" si="277"/>
        <v>93.579999999999927</v>
      </c>
      <c r="H473" s="4">
        <v>1965</v>
      </c>
      <c r="I473" s="5" t="s">
        <v>695</v>
      </c>
      <c r="J473" s="4">
        <f t="shared" si="278"/>
        <v>1965</v>
      </c>
      <c r="K473" s="2"/>
      <c r="L473" s="2" t="s">
        <v>651</v>
      </c>
    </row>
    <row r="474" spans="2:12" ht="27" customHeight="1" x14ac:dyDescent="0.25">
      <c r="B474" s="1" t="s">
        <v>696</v>
      </c>
      <c r="C474" s="2" t="s">
        <v>46</v>
      </c>
      <c r="D474" s="1" t="s">
        <v>47</v>
      </c>
      <c r="E474" s="3" t="s">
        <v>692</v>
      </c>
      <c r="F474" s="4">
        <f t="shared" si="279"/>
        <v>300</v>
      </c>
      <c r="G474" s="4">
        <f t="shared" si="277"/>
        <v>75</v>
      </c>
      <c r="H474" s="4">
        <v>375</v>
      </c>
      <c r="I474" s="5" t="s">
        <v>697</v>
      </c>
      <c r="J474" s="4">
        <f t="shared" si="278"/>
        <v>375</v>
      </c>
      <c r="K474" s="2"/>
      <c r="L474" s="2" t="s">
        <v>651</v>
      </c>
    </row>
    <row r="475" spans="2:12" ht="27" customHeight="1" x14ac:dyDescent="0.25">
      <c r="B475" s="3" t="s">
        <v>698</v>
      </c>
      <c r="C475" s="2" t="s">
        <v>81</v>
      </c>
      <c r="D475" s="1" t="s">
        <v>476</v>
      </c>
      <c r="E475" s="8" t="s">
        <v>699</v>
      </c>
      <c r="F475" s="4">
        <f t="shared" si="279"/>
        <v>523.33600000000001</v>
      </c>
      <c r="G475" s="4">
        <f t="shared" si="277"/>
        <v>130.83399999999995</v>
      </c>
      <c r="H475" s="4">
        <v>654.16999999999996</v>
      </c>
      <c r="I475" s="5" t="s">
        <v>699</v>
      </c>
      <c r="J475" s="4">
        <f t="shared" si="278"/>
        <v>654.16999999999996</v>
      </c>
      <c r="K475" s="2"/>
      <c r="L475" s="2" t="s">
        <v>651</v>
      </c>
    </row>
    <row r="476" spans="2:12" ht="27" customHeight="1" x14ac:dyDescent="0.25">
      <c r="B476" s="3" t="s">
        <v>700</v>
      </c>
      <c r="C476" s="2" t="s">
        <v>50</v>
      </c>
      <c r="D476" s="1" t="s">
        <v>150</v>
      </c>
      <c r="E476" s="8" t="s">
        <v>683</v>
      </c>
      <c r="F476" s="4">
        <f t="shared" ref="F476:F486" si="281">H476/1.25</f>
        <v>432</v>
      </c>
      <c r="G476" s="4">
        <f t="shared" ref="G476:G503" si="282">H476-F476</f>
        <v>108</v>
      </c>
      <c r="H476" s="4">
        <v>540</v>
      </c>
      <c r="I476" s="5" t="s">
        <v>701</v>
      </c>
      <c r="J476" s="4">
        <f t="shared" ref="J476:J503" si="283">H476</f>
        <v>540</v>
      </c>
      <c r="K476" s="2"/>
      <c r="L476" s="2" t="s">
        <v>651</v>
      </c>
    </row>
    <row r="477" spans="2:12" ht="27" customHeight="1" x14ac:dyDescent="0.25">
      <c r="B477" s="3" t="s">
        <v>702</v>
      </c>
      <c r="C477" s="2" t="s">
        <v>703</v>
      </c>
      <c r="D477" s="1" t="s">
        <v>87</v>
      </c>
      <c r="E477" s="8" t="s">
        <v>697</v>
      </c>
      <c r="F477" s="4">
        <v>1593</v>
      </c>
      <c r="G477" s="4">
        <f t="shared" si="282"/>
        <v>0</v>
      </c>
      <c r="H477" s="4">
        <v>1593</v>
      </c>
      <c r="I477" s="5" t="s">
        <v>701</v>
      </c>
      <c r="J477" s="4">
        <f t="shared" si="283"/>
        <v>1593</v>
      </c>
      <c r="K477" s="2"/>
      <c r="L477" s="2" t="s">
        <v>651</v>
      </c>
    </row>
    <row r="478" spans="2:12" ht="27" customHeight="1" x14ac:dyDescent="0.25">
      <c r="B478" s="3" t="s">
        <v>704</v>
      </c>
      <c r="C478" s="2" t="s">
        <v>17</v>
      </c>
      <c r="D478" s="1" t="s">
        <v>88</v>
      </c>
      <c r="E478" s="8" t="s">
        <v>650</v>
      </c>
      <c r="F478" s="4">
        <f t="shared" si="281"/>
        <v>5996.8</v>
      </c>
      <c r="G478" s="4">
        <f t="shared" si="282"/>
        <v>1499.1999999999998</v>
      </c>
      <c r="H478" s="4">
        <v>7496</v>
      </c>
      <c r="I478" s="5" t="s">
        <v>705</v>
      </c>
      <c r="J478" s="4">
        <f t="shared" si="283"/>
        <v>7496</v>
      </c>
      <c r="K478" s="2"/>
      <c r="L478" s="2" t="s">
        <v>651</v>
      </c>
    </row>
    <row r="479" spans="2:12" ht="27" customHeight="1" x14ac:dyDescent="0.25">
      <c r="B479" s="3" t="s">
        <v>664</v>
      </c>
      <c r="C479" s="2" t="s">
        <v>93</v>
      </c>
      <c r="D479" s="1" t="s">
        <v>51</v>
      </c>
      <c r="E479" s="8" t="s">
        <v>650</v>
      </c>
      <c r="F479" s="4">
        <f t="shared" si="281"/>
        <v>1173.2239999999999</v>
      </c>
      <c r="G479" s="4">
        <f t="shared" si="282"/>
        <v>293.30600000000004</v>
      </c>
      <c r="H479" s="4">
        <v>1466.53</v>
      </c>
      <c r="I479" s="5" t="s">
        <v>706</v>
      </c>
      <c r="J479" s="4">
        <f t="shared" si="283"/>
        <v>1466.53</v>
      </c>
      <c r="K479" s="2"/>
      <c r="L479" s="2" t="s">
        <v>651</v>
      </c>
    </row>
    <row r="480" spans="2:12" ht="27" customHeight="1" x14ac:dyDescent="0.25">
      <c r="B480" s="3" t="s">
        <v>707</v>
      </c>
      <c r="C480" s="2" t="s">
        <v>93</v>
      </c>
      <c r="D480" s="1" t="s">
        <v>51</v>
      </c>
      <c r="E480" s="8" t="s">
        <v>697</v>
      </c>
      <c r="F480" s="4">
        <f t="shared" si="281"/>
        <v>660</v>
      </c>
      <c r="G480" s="4">
        <f t="shared" si="282"/>
        <v>165</v>
      </c>
      <c r="H480" s="4">
        <v>825</v>
      </c>
      <c r="I480" s="5" t="s">
        <v>706</v>
      </c>
      <c r="J480" s="4">
        <f t="shared" si="283"/>
        <v>825</v>
      </c>
      <c r="K480" s="2"/>
      <c r="L480" s="2" t="s">
        <v>651</v>
      </c>
    </row>
    <row r="481" spans="2:12" ht="27" customHeight="1" x14ac:dyDescent="0.25">
      <c r="B481" s="3" t="s">
        <v>708</v>
      </c>
      <c r="C481" s="2" t="s">
        <v>13</v>
      </c>
      <c r="D481" s="1" t="s">
        <v>48</v>
      </c>
      <c r="E481" s="8" t="s">
        <v>687</v>
      </c>
      <c r="F481" s="4">
        <v>701</v>
      </c>
      <c r="G481" s="4">
        <f t="shared" si="282"/>
        <v>94.25</v>
      </c>
      <c r="H481" s="4">
        <v>795.25</v>
      </c>
      <c r="I481" s="5" t="s">
        <v>706</v>
      </c>
      <c r="J481" s="4">
        <f t="shared" si="283"/>
        <v>795.25</v>
      </c>
      <c r="K481" s="2"/>
      <c r="L481" s="2" t="s">
        <v>651</v>
      </c>
    </row>
    <row r="482" spans="2:12" ht="27" customHeight="1" x14ac:dyDescent="0.25">
      <c r="B482" s="3" t="s">
        <v>708</v>
      </c>
      <c r="C482" s="2" t="s">
        <v>15</v>
      </c>
      <c r="D482" s="1" t="s">
        <v>48</v>
      </c>
      <c r="E482" s="8" t="s">
        <v>687</v>
      </c>
      <c r="F482" s="4">
        <f t="shared" ref="F482:F483" si="284">H482/1.25</f>
        <v>327.60000000000002</v>
      </c>
      <c r="G482" s="4">
        <f t="shared" ref="G482:G485" si="285">H482-F482</f>
        <v>81.899999999999977</v>
      </c>
      <c r="H482" s="4">
        <v>409.5</v>
      </c>
      <c r="I482" s="5" t="s">
        <v>706</v>
      </c>
      <c r="J482" s="4">
        <f t="shared" ref="J482:J485" si="286">H482</f>
        <v>409.5</v>
      </c>
      <c r="K482" s="2"/>
      <c r="L482" s="2" t="s">
        <v>651</v>
      </c>
    </row>
    <row r="483" spans="2:12" ht="27" customHeight="1" x14ac:dyDescent="0.25">
      <c r="B483" s="1" t="s">
        <v>630</v>
      </c>
      <c r="C483" s="2" t="s">
        <v>631</v>
      </c>
      <c r="D483" s="1" t="s">
        <v>632</v>
      </c>
      <c r="E483" s="3" t="s">
        <v>662</v>
      </c>
      <c r="F483" s="4">
        <f t="shared" si="284"/>
        <v>9500</v>
      </c>
      <c r="G483" s="4">
        <f t="shared" si="285"/>
        <v>2375</v>
      </c>
      <c r="H483" s="4">
        <v>11875</v>
      </c>
      <c r="I483" s="5" t="s">
        <v>651</v>
      </c>
      <c r="J483" s="4">
        <f t="shared" si="286"/>
        <v>11875</v>
      </c>
      <c r="K483" s="2"/>
      <c r="L483" s="2" t="s">
        <v>651</v>
      </c>
    </row>
    <row r="484" spans="2:12" ht="27" customHeight="1" x14ac:dyDescent="0.25">
      <c r="B484" s="1" t="s">
        <v>537</v>
      </c>
      <c r="C484" s="9" t="s">
        <v>62</v>
      </c>
      <c r="D484" s="1" t="s">
        <v>77</v>
      </c>
      <c r="E484" s="3" t="s">
        <v>650</v>
      </c>
      <c r="F484" s="4">
        <v>6240.27</v>
      </c>
      <c r="G484" s="4">
        <f t="shared" si="285"/>
        <v>1320.1799999999994</v>
      </c>
      <c r="H484" s="4">
        <v>7560.45</v>
      </c>
      <c r="I484" s="5" t="s">
        <v>651</v>
      </c>
      <c r="J484" s="4">
        <f t="shared" si="286"/>
        <v>7560.45</v>
      </c>
      <c r="K484" s="2"/>
      <c r="L484" s="2" t="s">
        <v>651</v>
      </c>
    </row>
    <row r="485" spans="2:12" ht="27" customHeight="1" x14ac:dyDescent="0.25">
      <c r="B485" s="1" t="s">
        <v>681</v>
      </c>
      <c r="C485" s="2" t="s">
        <v>12</v>
      </c>
      <c r="D485" s="1" t="s">
        <v>77</v>
      </c>
      <c r="E485" s="3" t="s">
        <v>683</v>
      </c>
      <c r="F485" s="4">
        <v>6849.95</v>
      </c>
      <c r="G485" s="4">
        <f t="shared" si="285"/>
        <v>1487.79</v>
      </c>
      <c r="H485" s="4">
        <v>8337.74</v>
      </c>
      <c r="I485" s="5" t="s">
        <v>651</v>
      </c>
      <c r="J485" s="4">
        <f t="shared" si="286"/>
        <v>8337.74</v>
      </c>
      <c r="K485" s="2"/>
      <c r="L485" s="2" t="s">
        <v>651</v>
      </c>
    </row>
    <row r="486" spans="2:12" ht="27" customHeight="1" x14ac:dyDescent="0.25">
      <c r="B486" s="3" t="s">
        <v>130</v>
      </c>
      <c r="C486" s="2" t="s">
        <v>14</v>
      </c>
      <c r="D486" s="1" t="s">
        <v>48</v>
      </c>
      <c r="E486" s="8" t="s">
        <v>711</v>
      </c>
      <c r="F486" s="4">
        <f t="shared" si="281"/>
        <v>539.72</v>
      </c>
      <c r="G486" s="4">
        <f t="shared" si="282"/>
        <v>134.92999999999995</v>
      </c>
      <c r="H486" s="4">
        <v>674.65</v>
      </c>
      <c r="I486" s="5" t="s">
        <v>651</v>
      </c>
      <c r="J486" s="4">
        <f t="shared" si="283"/>
        <v>674.65</v>
      </c>
      <c r="K486" s="2"/>
      <c r="L486" s="2" t="s">
        <v>651</v>
      </c>
    </row>
    <row r="487" spans="2:12" ht="27" customHeight="1" x14ac:dyDescent="0.25">
      <c r="B487" s="3" t="s">
        <v>712</v>
      </c>
      <c r="C487" s="2" t="s">
        <v>50</v>
      </c>
      <c r="D487" s="1" t="s">
        <v>171</v>
      </c>
      <c r="E487" s="8" t="s">
        <v>650</v>
      </c>
      <c r="F487" s="4">
        <f t="shared" ref="F487:F493" si="287">H487/1.25</f>
        <v>913.5200000000001</v>
      </c>
      <c r="G487" s="4">
        <f t="shared" ref="G487:G499" si="288">H487-F487</f>
        <v>228.38</v>
      </c>
      <c r="H487" s="4">
        <v>1141.9000000000001</v>
      </c>
      <c r="I487" s="5" t="s">
        <v>651</v>
      </c>
      <c r="J487" s="4">
        <f t="shared" ref="J487:J499" si="289">H487</f>
        <v>1141.9000000000001</v>
      </c>
      <c r="K487" s="2"/>
      <c r="L487" s="2" t="s">
        <v>651</v>
      </c>
    </row>
    <row r="488" spans="2:12" ht="27" customHeight="1" x14ac:dyDescent="0.25">
      <c r="B488" s="3" t="s">
        <v>713</v>
      </c>
      <c r="C488" s="2" t="s">
        <v>13</v>
      </c>
      <c r="D488" s="1" t="s">
        <v>162</v>
      </c>
      <c r="E488" s="8" t="s">
        <v>650</v>
      </c>
      <c r="F488" s="4">
        <f t="shared" si="287"/>
        <v>408.98400000000004</v>
      </c>
      <c r="G488" s="4">
        <f t="shared" si="288"/>
        <v>102.24599999999998</v>
      </c>
      <c r="H488" s="4">
        <v>511.23</v>
      </c>
      <c r="I488" s="5" t="s">
        <v>651</v>
      </c>
      <c r="J488" s="4">
        <f t="shared" si="289"/>
        <v>511.23</v>
      </c>
      <c r="K488" s="2"/>
      <c r="L488" s="2" t="s">
        <v>651</v>
      </c>
    </row>
    <row r="489" spans="2:12" ht="27" customHeight="1" x14ac:dyDescent="0.25">
      <c r="B489" s="3" t="s">
        <v>714</v>
      </c>
      <c r="C489" s="2" t="s">
        <v>23</v>
      </c>
      <c r="D489" s="1" t="s">
        <v>254</v>
      </c>
      <c r="E489" s="8" t="s">
        <v>684</v>
      </c>
      <c r="F489" s="4">
        <v>900</v>
      </c>
      <c r="G489" s="4">
        <f t="shared" si="288"/>
        <v>45</v>
      </c>
      <c r="H489" s="4">
        <v>945</v>
      </c>
      <c r="I489" s="5" t="s">
        <v>695</v>
      </c>
      <c r="J489" s="4">
        <f t="shared" si="289"/>
        <v>945</v>
      </c>
      <c r="K489" s="2"/>
      <c r="L489" s="2" t="s">
        <v>651</v>
      </c>
    </row>
    <row r="490" spans="2:12" ht="27" customHeight="1" x14ac:dyDescent="0.25">
      <c r="B490" s="3" t="s">
        <v>165</v>
      </c>
      <c r="C490" s="2" t="s">
        <v>18</v>
      </c>
      <c r="D490" s="1" t="s">
        <v>61</v>
      </c>
      <c r="E490" s="3" t="s">
        <v>662</v>
      </c>
      <c r="F490" s="4">
        <f>H490/1.13</f>
        <v>1362.6460176991152</v>
      </c>
      <c r="G490" s="4">
        <f t="shared" si="288"/>
        <v>177.14398230088477</v>
      </c>
      <c r="H490" s="4">
        <v>1539.79</v>
      </c>
      <c r="I490" s="5" t="s">
        <v>651</v>
      </c>
      <c r="J490" s="4">
        <f>H490</f>
        <v>1539.79</v>
      </c>
      <c r="K490" s="2"/>
      <c r="L490" s="2" t="s">
        <v>651</v>
      </c>
    </row>
    <row r="491" spans="2:12" ht="27" customHeight="1" x14ac:dyDescent="0.25">
      <c r="B491" s="3" t="s">
        <v>67</v>
      </c>
      <c r="C491" s="2" t="s">
        <v>11</v>
      </c>
      <c r="D491" s="1" t="s">
        <v>68</v>
      </c>
      <c r="E491" s="3" t="s">
        <v>662</v>
      </c>
      <c r="F491" s="4">
        <f t="shared" ref="F491:F492" si="290">H491/1.25</f>
        <v>479.43199999999996</v>
      </c>
      <c r="G491" s="4">
        <f t="shared" si="288"/>
        <v>119.858</v>
      </c>
      <c r="H491" s="4">
        <v>599.29</v>
      </c>
      <c r="I491" s="5" t="s">
        <v>651</v>
      </c>
      <c r="J491" s="4">
        <f t="shared" ref="J491:J492" si="291">H491</f>
        <v>599.29</v>
      </c>
      <c r="K491" s="2"/>
      <c r="L491" s="2" t="s">
        <v>651</v>
      </c>
    </row>
    <row r="492" spans="2:12" ht="27" customHeight="1" x14ac:dyDescent="0.25">
      <c r="B492" s="3" t="s">
        <v>67</v>
      </c>
      <c r="C492" s="2" t="s">
        <v>7</v>
      </c>
      <c r="D492" s="1" t="s">
        <v>68</v>
      </c>
      <c r="E492" s="3" t="s">
        <v>662</v>
      </c>
      <c r="F492" s="4">
        <f t="shared" si="290"/>
        <v>36</v>
      </c>
      <c r="G492" s="4">
        <f t="shared" si="288"/>
        <v>9</v>
      </c>
      <c r="H492" s="4">
        <v>45</v>
      </c>
      <c r="I492" s="5" t="s">
        <v>651</v>
      </c>
      <c r="J492" s="4">
        <f t="shared" si="291"/>
        <v>45</v>
      </c>
      <c r="K492" s="2"/>
      <c r="L492" s="2" t="s">
        <v>651</v>
      </c>
    </row>
    <row r="493" spans="2:12" ht="27" customHeight="1" x14ac:dyDescent="0.25">
      <c r="B493" s="3" t="s">
        <v>717</v>
      </c>
      <c r="C493" s="2" t="s">
        <v>15</v>
      </c>
      <c r="D493" s="1" t="s">
        <v>48</v>
      </c>
      <c r="E493" s="8" t="s">
        <v>711</v>
      </c>
      <c r="F493" s="4">
        <f t="shared" si="287"/>
        <v>549.904</v>
      </c>
      <c r="G493" s="4">
        <f t="shared" si="288"/>
        <v>137.476</v>
      </c>
      <c r="H493" s="4">
        <v>687.38</v>
      </c>
      <c r="I493" s="5" t="s">
        <v>651</v>
      </c>
      <c r="J493" s="4">
        <f t="shared" si="289"/>
        <v>687.38</v>
      </c>
      <c r="K493" s="2"/>
      <c r="L493" s="2" t="s">
        <v>651</v>
      </c>
    </row>
    <row r="494" spans="2:12" ht="27" customHeight="1" x14ac:dyDescent="0.25">
      <c r="B494" s="3" t="s">
        <v>717</v>
      </c>
      <c r="C494" s="2" t="s">
        <v>13</v>
      </c>
      <c r="D494" s="1" t="s">
        <v>48</v>
      </c>
      <c r="E494" s="8" t="s">
        <v>711</v>
      </c>
      <c r="F494" s="4">
        <v>817.2</v>
      </c>
      <c r="G494" s="4">
        <f t="shared" ref="G494" si="292">H494-F494</f>
        <v>156.05999999999995</v>
      </c>
      <c r="H494" s="4">
        <v>973.26</v>
      </c>
      <c r="I494" s="5" t="s">
        <v>651</v>
      </c>
      <c r="J494" s="4">
        <f t="shared" ref="J494" si="293">H494</f>
        <v>973.26</v>
      </c>
      <c r="K494" s="2"/>
      <c r="L494" s="2" t="s">
        <v>651</v>
      </c>
    </row>
    <row r="495" spans="2:12" ht="27" customHeight="1" x14ac:dyDescent="0.25">
      <c r="B495" s="3" t="s">
        <v>718</v>
      </c>
      <c r="C495" s="9" t="s">
        <v>720</v>
      </c>
      <c r="D495" s="1" t="s">
        <v>48</v>
      </c>
      <c r="E495" s="8" t="s">
        <v>651</v>
      </c>
      <c r="F495" s="4">
        <v>1163.25</v>
      </c>
      <c r="G495" s="4">
        <f t="shared" si="288"/>
        <v>58.160000000000082</v>
      </c>
      <c r="H495" s="4">
        <v>1221.4100000000001</v>
      </c>
      <c r="I495" s="5" t="s">
        <v>651</v>
      </c>
      <c r="J495" s="4">
        <f t="shared" si="289"/>
        <v>1221.4100000000001</v>
      </c>
      <c r="K495" s="2"/>
      <c r="L495" s="2" t="s">
        <v>651</v>
      </c>
    </row>
    <row r="496" spans="2:12" ht="27" customHeight="1" x14ac:dyDescent="0.25">
      <c r="B496" s="1" t="s">
        <v>69</v>
      </c>
      <c r="C496" s="2" t="s">
        <v>5</v>
      </c>
      <c r="D496" s="1" t="s">
        <v>70</v>
      </c>
      <c r="E496" s="8" t="s">
        <v>589</v>
      </c>
      <c r="F496" s="4">
        <f>H496/1.13</f>
        <v>2837.9380530973453</v>
      </c>
      <c r="G496" s="4">
        <f t="shared" si="288"/>
        <v>368.93194690265454</v>
      </c>
      <c r="H496" s="4">
        <v>3206.87</v>
      </c>
      <c r="I496" s="5" t="s">
        <v>651</v>
      </c>
      <c r="J496" s="4">
        <f t="shared" si="289"/>
        <v>3206.87</v>
      </c>
      <c r="K496" s="2"/>
      <c r="L496" s="2" t="s">
        <v>651</v>
      </c>
    </row>
    <row r="497" spans="2:12" ht="27" customHeight="1" x14ac:dyDescent="0.25">
      <c r="B497" s="3" t="s">
        <v>719</v>
      </c>
      <c r="C497" s="9" t="s">
        <v>62</v>
      </c>
      <c r="D497" s="1" t="s">
        <v>48</v>
      </c>
      <c r="E497" s="8" t="s">
        <v>654</v>
      </c>
      <c r="F497" s="4">
        <v>1914.4</v>
      </c>
      <c r="G497" s="4">
        <f t="shared" si="288"/>
        <v>434.04999999999973</v>
      </c>
      <c r="H497" s="4">
        <v>2348.4499999999998</v>
      </c>
      <c r="I497" s="5" t="s">
        <v>651</v>
      </c>
      <c r="J497" s="4">
        <f t="shared" si="289"/>
        <v>2348.4499999999998</v>
      </c>
      <c r="K497" s="2"/>
      <c r="L497" s="2" t="s">
        <v>651</v>
      </c>
    </row>
    <row r="498" spans="2:12" ht="27" customHeight="1" x14ac:dyDescent="0.25">
      <c r="B498" s="3" t="s">
        <v>165</v>
      </c>
      <c r="C498" s="2" t="s">
        <v>16</v>
      </c>
      <c r="D498" s="1" t="s">
        <v>63</v>
      </c>
      <c r="E498" s="3" t="s">
        <v>662</v>
      </c>
      <c r="F498" s="4">
        <f>H498/1.13</f>
        <v>3555.0000000000005</v>
      </c>
      <c r="G498" s="4">
        <f t="shared" si="288"/>
        <v>462.14999999999964</v>
      </c>
      <c r="H498" s="4">
        <v>4017.15</v>
      </c>
      <c r="I498" s="5" t="s">
        <v>651</v>
      </c>
      <c r="J498" s="4">
        <f t="shared" si="289"/>
        <v>4017.15</v>
      </c>
      <c r="K498" s="2"/>
      <c r="L498" s="2" t="s">
        <v>651</v>
      </c>
    </row>
    <row r="499" spans="2:12" ht="27" customHeight="1" x14ac:dyDescent="0.25">
      <c r="B499" s="3" t="s">
        <v>721</v>
      </c>
      <c r="C499" s="2" t="s">
        <v>722</v>
      </c>
      <c r="D499" s="1" t="s">
        <v>723</v>
      </c>
      <c r="E499" s="8" t="s">
        <v>511</v>
      </c>
      <c r="F499" s="4">
        <v>2520</v>
      </c>
      <c r="G499" s="4">
        <f t="shared" si="288"/>
        <v>0</v>
      </c>
      <c r="H499" s="4">
        <v>2520</v>
      </c>
      <c r="I499" s="5" t="s">
        <v>499</v>
      </c>
      <c r="J499" s="4">
        <f t="shared" si="289"/>
        <v>2520</v>
      </c>
      <c r="K499" s="2"/>
      <c r="L499" s="2" t="s">
        <v>651</v>
      </c>
    </row>
    <row r="500" spans="2:12" ht="27" customHeight="1" x14ac:dyDescent="0.25">
      <c r="B500" s="3" t="s">
        <v>778</v>
      </c>
      <c r="C500" s="2" t="s">
        <v>722</v>
      </c>
      <c r="D500" s="1" t="s">
        <v>723</v>
      </c>
      <c r="E500" s="8" t="s">
        <v>589</v>
      </c>
      <c r="F500" s="4">
        <v>3192</v>
      </c>
      <c r="G500" s="4">
        <f t="shared" ref="G500:G502" si="294">H500-F500</f>
        <v>0</v>
      </c>
      <c r="H500" s="4">
        <v>3192</v>
      </c>
      <c r="I500" s="5" t="s">
        <v>586</v>
      </c>
      <c r="J500" s="4">
        <f t="shared" ref="J500:J502" si="295">H500</f>
        <v>3192</v>
      </c>
      <c r="K500" s="2"/>
      <c r="L500" s="2" t="s">
        <v>651</v>
      </c>
    </row>
    <row r="501" spans="2:12" ht="27" customHeight="1" x14ac:dyDescent="0.25">
      <c r="B501" s="3" t="s">
        <v>675</v>
      </c>
      <c r="C501" s="9" t="s">
        <v>200</v>
      </c>
      <c r="D501" s="1" t="s">
        <v>194</v>
      </c>
      <c r="E501" s="3" t="s">
        <v>662</v>
      </c>
      <c r="F501" s="4">
        <f t="shared" ref="F501" si="296">H501/1.25</f>
        <v>61.503999999999998</v>
      </c>
      <c r="G501" s="4">
        <f t="shared" si="294"/>
        <v>15.375999999999998</v>
      </c>
      <c r="H501" s="4">
        <v>76.88</v>
      </c>
      <c r="I501" s="5" t="s">
        <v>651</v>
      </c>
      <c r="J501" s="4">
        <f t="shared" si="295"/>
        <v>76.88</v>
      </c>
      <c r="K501" s="2"/>
      <c r="L501" s="2" t="s">
        <v>651</v>
      </c>
    </row>
    <row r="502" spans="2:12" ht="27" customHeight="1" x14ac:dyDescent="0.25">
      <c r="B502" s="1" t="s">
        <v>69</v>
      </c>
      <c r="C502" s="2" t="s">
        <v>5</v>
      </c>
      <c r="D502" s="1" t="s">
        <v>70</v>
      </c>
      <c r="E502" s="8" t="s">
        <v>662</v>
      </c>
      <c r="F502" s="4">
        <f>H502/1.13</f>
        <v>11223</v>
      </c>
      <c r="G502" s="4">
        <f t="shared" si="294"/>
        <v>1458.9899999999998</v>
      </c>
      <c r="H502" s="4">
        <v>12681.99</v>
      </c>
      <c r="I502" s="5" t="s">
        <v>651</v>
      </c>
      <c r="J502" s="4">
        <f t="shared" si="295"/>
        <v>12681.99</v>
      </c>
      <c r="K502" s="2"/>
      <c r="L502" s="2" t="s">
        <v>651</v>
      </c>
    </row>
    <row r="503" spans="2:12" ht="27" customHeight="1" x14ac:dyDescent="0.25">
      <c r="B503" s="3" t="s">
        <v>733</v>
      </c>
      <c r="C503" s="9" t="s">
        <v>720</v>
      </c>
      <c r="D503" s="1" t="s">
        <v>72</v>
      </c>
      <c r="E503" s="8" t="s">
        <v>650</v>
      </c>
      <c r="F503" s="4">
        <v>3831.6</v>
      </c>
      <c r="G503" s="4">
        <f t="shared" si="282"/>
        <v>191.57999999999993</v>
      </c>
      <c r="H503" s="4">
        <v>4023.18</v>
      </c>
      <c r="I503" s="5" t="s">
        <v>651</v>
      </c>
      <c r="J503" s="4">
        <f t="shared" si="283"/>
        <v>4023.18</v>
      </c>
      <c r="K503" s="2"/>
      <c r="L503" s="2" t="s">
        <v>651</v>
      </c>
    </row>
    <row r="504" spans="2:12" ht="27" customHeight="1" x14ac:dyDescent="0.25">
      <c r="B504" s="1" t="s">
        <v>111</v>
      </c>
      <c r="C504" s="7" t="s">
        <v>73</v>
      </c>
      <c r="D504" s="1" t="s">
        <v>241</v>
      </c>
      <c r="E504" s="3" t="s">
        <v>651</v>
      </c>
      <c r="F504" s="4">
        <v>78.28</v>
      </c>
      <c r="G504" s="4">
        <f t="shared" si="277"/>
        <v>3.9099999999999966</v>
      </c>
      <c r="H504" s="4">
        <v>82.19</v>
      </c>
      <c r="I504" s="5" t="s">
        <v>709</v>
      </c>
      <c r="J504" s="4">
        <f t="shared" si="278"/>
        <v>82.19</v>
      </c>
      <c r="K504" s="2"/>
      <c r="L504" s="2" t="s">
        <v>710</v>
      </c>
    </row>
    <row r="505" spans="2:12" ht="27" customHeight="1" x14ac:dyDescent="0.25">
      <c r="B505" s="1" t="s">
        <v>633</v>
      </c>
      <c r="C505" s="2" t="s">
        <v>715</v>
      </c>
      <c r="D505" s="1" t="s">
        <v>47</v>
      </c>
      <c r="E505" s="3" t="s">
        <v>709</v>
      </c>
      <c r="F505" s="4">
        <f t="shared" si="265"/>
        <v>200</v>
      </c>
      <c r="G505" s="4">
        <f t="shared" si="266"/>
        <v>50</v>
      </c>
      <c r="H505" s="4">
        <v>250</v>
      </c>
      <c r="I505" s="5" t="s">
        <v>716</v>
      </c>
      <c r="J505" s="4">
        <f t="shared" si="267"/>
        <v>250</v>
      </c>
      <c r="K505" s="2"/>
      <c r="L505" s="2" t="s">
        <v>710</v>
      </c>
    </row>
    <row r="506" spans="2:12" ht="27" customHeight="1" x14ac:dyDescent="0.25">
      <c r="B506" s="1" t="s">
        <v>52</v>
      </c>
      <c r="C506" s="2" t="s">
        <v>53</v>
      </c>
      <c r="D506" s="1" t="s">
        <v>54</v>
      </c>
      <c r="E506" s="3" t="s">
        <v>709</v>
      </c>
      <c r="F506" s="4">
        <f t="shared" ref="F506:F511" si="297">H506/1.25</f>
        <v>800</v>
      </c>
      <c r="G506" s="4">
        <f>H506-F506</f>
        <v>200</v>
      </c>
      <c r="H506" s="4">
        <v>1000</v>
      </c>
      <c r="I506" s="5" t="s">
        <v>716</v>
      </c>
      <c r="J506" s="4">
        <f>H506</f>
        <v>1000</v>
      </c>
      <c r="K506" s="2"/>
      <c r="L506" s="2" t="s">
        <v>710</v>
      </c>
    </row>
    <row r="507" spans="2:12" ht="27" customHeight="1" x14ac:dyDescent="0.25">
      <c r="B507" s="1" t="s">
        <v>724</v>
      </c>
      <c r="C507" s="2" t="s">
        <v>20</v>
      </c>
      <c r="D507" s="1" t="s">
        <v>595</v>
      </c>
      <c r="E507" s="3" t="s">
        <v>684</v>
      </c>
      <c r="F507" s="4">
        <f t="shared" si="297"/>
        <v>564.70399999999995</v>
      </c>
      <c r="G507" s="4">
        <f t="shared" ref="G507:G513" si="298">H507-F507</f>
        <v>141.17600000000004</v>
      </c>
      <c r="H507" s="4">
        <v>705.88</v>
      </c>
      <c r="I507" s="5" t="s">
        <v>725</v>
      </c>
      <c r="J507" s="4">
        <f t="shared" ref="J507:J513" si="299">H507</f>
        <v>705.88</v>
      </c>
      <c r="K507" s="2"/>
      <c r="L507" s="2" t="s">
        <v>710</v>
      </c>
    </row>
    <row r="508" spans="2:12" ht="27" customHeight="1" x14ac:dyDescent="0.25">
      <c r="B508" s="1" t="s">
        <v>55</v>
      </c>
      <c r="C508" s="2" t="s">
        <v>8</v>
      </c>
      <c r="D508" s="1" t="s">
        <v>56</v>
      </c>
      <c r="E508" s="3" t="s">
        <v>709</v>
      </c>
      <c r="F508" s="4">
        <f t="shared" si="297"/>
        <v>600</v>
      </c>
      <c r="G508" s="4">
        <f t="shared" si="298"/>
        <v>150</v>
      </c>
      <c r="H508" s="4">
        <v>750</v>
      </c>
      <c r="I508" s="5" t="s">
        <v>726</v>
      </c>
      <c r="J508" s="4">
        <f t="shared" si="299"/>
        <v>750</v>
      </c>
      <c r="K508" s="2"/>
      <c r="L508" s="2" t="s">
        <v>710</v>
      </c>
    </row>
    <row r="509" spans="2:12" ht="27" customHeight="1" x14ac:dyDescent="0.25">
      <c r="B509" s="1" t="s">
        <v>727</v>
      </c>
      <c r="C509" s="2" t="s">
        <v>728</v>
      </c>
      <c r="D509" s="1" t="s">
        <v>74</v>
      </c>
      <c r="E509" s="3" t="s">
        <v>725</v>
      </c>
      <c r="F509" s="4">
        <f t="shared" si="297"/>
        <v>267.928</v>
      </c>
      <c r="G509" s="4">
        <f t="shared" si="298"/>
        <v>66.982000000000028</v>
      </c>
      <c r="H509" s="4">
        <v>334.91</v>
      </c>
      <c r="I509" s="5" t="s">
        <v>730</v>
      </c>
      <c r="J509" s="4">
        <f t="shared" si="299"/>
        <v>334.91</v>
      </c>
      <c r="K509" s="2"/>
      <c r="L509" s="2" t="s">
        <v>710</v>
      </c>
    </row>
    <row r="510" spans="2:12" ht="27" customHeight="1" x14ac:dyDescent="0.25">
      <c r="B510" s="1" t="s">
        <v>731</v>
      </c>
      <c r="C510" s="2" t="s">
        <v>728</v>
      </c>
      <c r="D510" s="1" t="s">
        <v>74</v>
      </c>
      <c r="E510" s="3" t="s">
        <v>729</v>
      </c>
      <c r="F510" s="4">
        <f t="shared" ref="F510" si="300">H510/1.25</f>
        <v>612</v>
      </c>
      <c r="G510" s="4">
        <f t="shared" ref="G510" si="301">H510-F510</f>
        <v>153</v>
      </c>
      <c r="H510" s="4">
        <v>765</v>
      </c>
      <c r="I510" s="5" t="s">
        <v>729</v>
      </c>
      <c r="J510" s="4">
        <f t="shared" ref="J510" si="302">H510</f>
        <v>765</v>
      </c>
      <c r="K510" s="2"/>
      <c r="L510" s="2" t="s">
        <v>710</v>
      </c>
    </row>
    <row r="511" spans="2:12" ht="27" customHeight="1" x14ac:dyDescent="0.25">
      <c r="B511" s="3" t="s">
        <v>732</v>
      </c>
      <c r="C511" s="2" t="s">
        <v>728</v>
      </c>
      <c r="D511" s="1" t="s">
        <v>49</v>
      </c>
      <c r="E511" s="3" t="s">
        <v>729</v>
      </c>
      <c r="F511" s="4">
        <f t="shared" si="297"/>
        <v>487.10399999999998</v>
      </c>
      <c r="G511" s="4">
        <f t="shared" si="298"/>
        <v>121.77600000000001</v>
      </c>
      <c r="H511" s="4">
        <v>608.88</v>
      </c>
      <c r="I511" s="5" t="s">
        <v>729</v>
      </c>
      <c r="J511" s="4">
        <f t="shared" si="299"/>
        <v>608.88</v>
      </c>
      <c r="K511" s="2"/>
      <c r="L511" s="2" t="s">
        <v>710</v>
      </c>
    </row>
    <row r="512" spans="2:12" ht="27" customHeight="1" x14ac:dyDescent="0.25">
      <c r="B512" s="1" t="s">
        <v>734</v>
      </c>
      <c r="C512" s="2" t="s">
        <v>10</v>
      </c>
      <c r="D512" s="1" t="s">
        <v>254</v>
      </c>
      <c r="E512" s="3" t="s">
        <v>709</v>
      </c>
      <c r="F512" s="4">
        <v>272.04000000000002</v>
      </c>
      <c r="G512" s="4">
        <f t="shared" si="298"/>
        <v>35.370000000000005</v>
      </c>
      <c r="H512" s="4">
        <v>307.41000000000003</v>
      </c>
      <c r="I512" s="5" t="s">
        <v>726</v>
      </c>
      <c r="J512" s="4">
        <f t="shared" si="299"/>
        <v>307.41000000000003</v>
      </c>
      <c r="K512" s="2"/>
      <c r="L512" s="2" t="s">
        <v>710</v>
      </c>
    </row>
    <row r="513" spans="2:12" ht="27" customHeight="1" x14ac:dyDescent="0.25">
      <c r="B513" s="1" t="s">
        <v>735</v>
      </c>
      <c r="C513" s="2" t="s">
        <v>73</v>
      </c>
      <c r="D513" s="1" t="s">
        <v>294</v>
      </c>
      <c r="E513" s="3" t="s">
        <v>736</v>
      </c>
      <c r="F513" s="4">
        <v>512.54</v>
      </c>
      <c r="G513" s="4">
        <f t="shared" si="298"/>
        <v>25.629999999999995</v>
      </c>
      <c r="H513" s="4">
        <v>538.16999999999996</v>
      </c>
      <c r="I513" s="5" t="s">
        <v>736</v>
      </c>
      <c r="J513" s="4">
        <f t="shared" si="299"/>
        <v>538.16999999999996</v>
      </c>
      <c r="K513" s="2"/>
      <c r="L513" s="2" t="s">
        <v>710</v>
      </c>
    </row>
    <row r="514" spans="2:12" ht="27" customHeight="1" x14ac:dyDescent="0.25">
      <c r="B514" s="1" t="s">
        <v>737</v>
      </c>
      <c r="C514" s="2" t="s">
        <v>13</v>
      </c>
      <c r="D514" s="1" t="s">
        <v>48</v>
      </c>
      <c r="E514" s="3" t="s">
        <v>725</v>
      </c>
      <c r="F514" s="4">
        <f t="shared" si="265"/>
        <v>118.4</v>
      </c>
      <c r="G514" s="4">
        <f t="shared" si="266"/>
        <v>29.599999999999994</v>
      </c>
      <c r="H514" s="4">
        <v>148</v>
      </c>
      <c r="I514" s="5" t="s">
        <v>738</v>
      </c>
      <c r="J514" s="4">
        <f t="shared" si="267"/>
        <v>148</v>
      </c>
      <c r="K514" s="2"/>
      <c r="L514" s="2" t="s">
        <v>710</v>
      </c>
    </row>
    <row r="515" spans="2:12" ht="27" customHeight="1" x14ac:dyDescent="0.25">
      <c r="B515" s="1" t="s">
        <v>737</v>
      </c>
      <c r="C515" s="2" t="s">
        <v>15</v>
      </c>
      <c r="D515" s="1" t="s">
        <v>48</v>
      </c>
      <c r="E515" s="3" t="s">
        <v>725</v>
      </c>
      <c r="F515" s="4">
        <f t="shared" ref="F515" si="303">H515/1.25</f>
        <v>655.20000000000005</v>
      </c>
      <c r="G515" s="4">
        <f t="shared" ref="G515" si="304">H515-F515</f>
        <v>163.79999999999995</v>
      </c>
      <c r="H515" s="4">
        <v>819</v>
      </c>
      <c r="I515" s="5" t="s">
        <v>738</v>
      </c>
      <c r="J515" s="4">
        <f t="shared" ref="J515" si="305">H515</f>
        <v>819</v>
      </c>
      <c r="K515" s="2"/>
      <c r="L515" s="2" t="s">
        <v>710</v>
      </c>
    </row>
    <row r="516" spans="2:12" ht="27" customHeight="1" x14ac:dyDescent="0.25">
      <c r="B516" s="1" t="s">
        <v>739</v>
      </c>
      <c r="C516" s="2" t="s">
        <v>14</v>
      </c>
      <c r="D516" s="1" t="s">
        <v>48</v>
      </c>
      <c r="E516" s="3" t="s">
        <v>740</v>
      </c>
      <c r="F516" s="4">
        <f t="shared" ref="F516" si="306">H516/1.25</f>
        <v>243.71999999999997</v>
      </c>
      <c r="G516" s="4">
        <f t="shared" ref="G516" si="307">H516-F516</f>
        <v>60.930000000000007</v>
      </c>
      <c r="H516" s="4">
        <v>304.64999999999998</v>
      </c>
      <c r="I516" s="5" t="s">
        <v>738</v>
      </c>
      <c r="J516" s="4">
        <f t="shared" ref="J516" si="308">H516</f>
        <v>304.64999999999998</v>
      </c>
      <c r="K516" s="2"/>
      <c r="L516" s="2" t="s">
        <v>710</v>
      </c>
    </row>
    <row r="517" spans="2:12" ht="27" customHeight="1" x14ac:dyDescent="0.25">
      <c r="B517" s="3" t="s">
        <v>741</v>
      </c>
      <c r="C517" s="2" t="s">
        <v>93</v>
      </c>
      <c r="D517" s="1" t="s">
        <v>51</v>
      </c>
      <c r="E517" s="8" t="s">
        <v>725</v>
      </c>
      <c r="F517" s="4">
        <f t="shared" ref="F517" si="309">H517/1.25</f>
        <v>1024.624</v>
      </c>
      <c r="G517" s="4">
        <f t="shared" ref="G517" si="310">H517-F517</f>
        <v>256.15599999999995</v>
      </c>
      <c r="H517" s="4">
        <v>1280.78</v>
      </c>
      <c r="I517" s="5" t="s">
        <v>742</v>
      </c>
      <c r="J517" s="4">
        <f t="shared" si="44"/>
        <v>1280.78</v>
      </c>
      <c r="K517" s="2"/>
      <c r="L517" s="2" t="s">
        <v>710</v>
      </c>
    </row>
    <row r="518" spans="2:12" ht="27" customHeight="1" x14ac:dyDescent="0.25">
      <c r="B518" s="3" t="s">
        <v>743</v>
      </c>
      <c r="C518" s="2" t="s">
        <v>23</v>
      </c>
      <c r="D518" s="1" t="s">
        <v>158</v>
      </c>
      <c r="E518" s="8" t="s">
        <v>730</v>
      </c>
      <c r="F518" s="4">
        <v>2031.43</v>
      </c>
      <c r="G518" s="4">
        <f>H518-F518</f>
        <v>101.56999999999994</v>
      </c>
      <c r="H518" s="4">
        <v>2133</v>
      </c>
      <c r="I518" s="5" t="s">
        <v>742</v>
      </c>
      <c r="J518" s="4">
        <f>H518</f>
        <v>2133</v>
      </c>
      <c r="K518" s="2"/>
      <c r="L518" s="2" t="s">
        <v>710</v>
      </c>
    </row>
    <row r="519" spans="2:12" ht="27" customHeight="1" x14ac:dyDescent="0.25">
      <c r="B519" s="3" t="s">
        <v>744</v>
      </c>
      <c r="C519" s="2" t="s">
        <v>182</v>
      </c>
      <c r="D519" s="1" t="s">
        <v>154</v>
      </c>
      <c r="E519" s="8" t="s">
        <v>736</v>
      </c>
      <c r="F519" s="4">
        <f t="shared" ref="F519:F531" si="311">H519/1.25</f>
        <v>151</v>
      </c>
      <c r="G519" s="4">
        <f t="shared" ref="G519:G531" si="312">H519-F519</f>
        <v>37.75</v>
      </c>
      <c r="H519" s="4">
        <v>188.75</v>
      </c>
      <c r="I519" s="5" t="s">
        <v>736</v>
      </c>
      <c r="J519" s="4">
        <f t="shared" ref="J519:J531" si="313">H519</f>
        <v>188.75</v>
      </c>
      <c r="K519" s="2"/>
      <c r="L519" s="2" t="s">
        <v>710</v>
      </c>
    </row>
    <row r="520" spans="2:12" ht="27" customHeight="1" x14ac:dyDescent="0.25">
      <c r="B520" s="3" t="s">
        <v>745</v>
      </c>
      <c r="C520" s="2" t="s">
        <v>46</v>
      </c>
      <c r="D520" s="1" t="s">
        <v>746</v>
      </c>
      <c r="E520" s="8" t="s">
        <v>729</v>
      </c>
      <c r="F520" s="4">
        <f t="shared" si="311"/>
        <v>2857.9520000000002</v>
      </c>
      <c r="G520" s="4">
        <f t="shared" si="312"/>
        <v>714.48799999999983</v>
      </c>
      <c r="H520" s="4">
        <v>3572.44</v>
      </c>
      <c r="I520" s="5" t="s">
        <v>729</v>
      </c>
      <c r="J520" s="4">
        <f t="shared" si="313"/>
        <v>3572.44</v>
      </c>
      <c r="K520" s="2"/>
      <c r="L520" s="2" t="s">
        <v>710</v>
      </c>
    </row>
    <row r="521" spans="2:12" ht="27" customHeight="1" x14ac:dyDescent="0.25">
      <c r="B521" s="3" t="s">
        <v>747</v>
      </c>
      <c r="C521" s="2" t="s">
        <v>535</v>
      </c>
      <c r="D521" s="1" t="s">
        <v>241</v>
      </c>
      <c r="E521" s="8" t="s">
        <v>716</v>
      </c>
      <c r="F521" s="4">
        <v>491.85</v>
      </c>
      <c r="G521" s="4">
        <f t="shared" si="312"/>
        <v>84.63</v>
      </c>
      <c r="H521" s="4">
        <v>576.48</v>
      </c>
      <c r="I521" s="5" t="s">
        <v>748</v>
      </c>
      <c r="J521" s="4">
        <f t="shared" si="313"/>
        <v>576.48</v>
      </c>
      <c r="K521" s="2"/>
      <c r="L521" s="2" t="s">
        <v>710</v>
      </c>
    </row>
    <row r="522" spans="2:12" ht="27" customHeight="1" x14ac:dyDescent="0.25">
      <c r="B522" s="3" t="s">
        <v>749</v>
      </c>
      <c r="C522" s="2" t="s">
        <v>21</v>
      </c>
      <c r="D522" s="1" t="s">
        <v>275</v>
      </c>
      <c r="E522" s="8" t="s">
        <v>589</v>
      </c>
      <c r="F522" s="4">
        <v>486.08</v>
      </c>
      <c r="G522" s="4">
        <f t="shared" si="312"/>
        <v>0</v>
      </c>
      <c r="H522" s="4">
        <v>486.08</v>
      </c>
      <c r="I522" s="5" t="s">
        <v>726</v>
      </c>
      <c r="J522" s="4">
        <f t="shared" si="313"/>
        <v>486.08</v>
      </c>
      <c r="K522" s="2"/>
      <c r="L522" s="2" t="s">
        <v>710</v>
      </c>
    </row>
    <row r="523" spans="2:12" ht="27" customHeight="1" x14ac:dyDescent="0.25">
      <c r="B523" s="3" t="s">
        <v>750</v>
      </c>
      <c r="C523" s="2" t="s">
        <v>751</v>
      </c>
      <c r="D523" s="1" t="s">
        <v>752</v>
      </c>
      <c r="E523" s="8" t="s">
        <v>736</v>
      </c>
      <c r="F523" s="4">
        <v>34800</v>
      </c>
      <c r="G523" s="4">
        <f t="shared" si="312"/>
        <v>0</v>
      </c>
      <c r="H523" s="4">
        <v>34800</v>
      </c>
      <c r="I523" s="5" t="s">
        <v>753</v>
      </c>
      <c r="J523" s="4">
        <f t="shared" si="313"/>
        <v>34800</v>
      </c>
      <c r="K523" s="2"/>
      <c r="L523" s="2" t="s">
        <v>710</v>
      </c>
    </row>
    <row r="524" spans="2:12" ht="27" customHeight="1" x14ac:dyDescent="0.25">
      <c r="B524" s="1" t="s">
        <v>630</v>
      </c>
      <c r="C524" s="2" t="s">
        <v>631</v>
      </c>
      <c r="D524" s="1" t="s">
        <v>632</v>
      </c>
      <c r="E524" s="3" t="s">
        <v>615</v>
      </c>
      <c r="F524" s="4">
        <f t="shared" ref="F524" si="314">H524/1.25</f>
        <v>9500</v>
      </c>
      <c r="G524" s="4">
        <f t="shared" si="312"/>
        <v>2375</v>
      </c>
      <c r="H524" s="4">
        <v>11875</v>
      </c>
      <c r="I524" s="5" t="s">
        <v>754</v>
      </c>
      <c r="J524" s="4">
        <f t="shared" si="313"/>
        <v>11875</v>
      </c>
      <c r="K524" s="2"/>
      <c r="L524" s="2" t="s">
        <v>710</v>
      </c>
    </row>
    <row r="525" spans="2:12" ht="27" customHeight="1" x14ac:dyDescent="0.25">
      <c r="B525" s="3" t="s">
        <v>755</v>
      </c>
      <c r="C525" s="9" t="s">
        <v>720</v>
      </c>
      <c r="D525" s="1" t="s">
        <v>72</v>
      </c>
      <c r="E525" s="8" t="s">
        <v>725</v>
      </c>
      <c r="F525" s="4">
        <v>2697.57</v>
      </c>
      <c r="G525" s="4">
        <f t="shared" si="312"/>
        <v>134.87999999999965</v>
      </c>
      <c r="H525" s="4">
        <v>2832.45</v>
      </c>
      <c r="I525" s="5" t="s">
        <v>756</v>
      </c>
      <c r="J525" s="4">
        <f t="shared" si="313"/>
        <v>2832.45</v>
      </c>
      <c r="K525" s="2"/>
      <c r="L525" s="2" t="s">
        <v>710</v>
      </c>
    </row>
    <row r="526" spans="2:12" ht="27" customHeight="1" x14ac:dyDescent="0.25">
      <c r="B526" s="1" t="s">
        <v>556</v>
      </c>
      <c r="C526" s="9" t="s">
        <v>62</v>
      </c>
      <c r="D526" s="1" t="s">
        <v>77</v>
      </c>
      <c r="E526" s="3" t="s">
        <v>709</v>
      </c>
      <c r="F526" s="4">
        <v>5146.2299999999996</v>
      </c>
      <c r="G526" s="4">
        <f t="shared" si="312"/>
        <v>966.88000000000011</v>
      </c>
      <c r="H526" s="4">
        <v>6113.11</v>
      </c>
      <c r="I526" s="5" t="s">
        <v>757</v>
      </c>
      <c r="J526" s="4">
        <f t="shared" si="313"/>
        <v>6113.11</v>
      </c>
      <c r="K526" s="2"/>
      <c r="L526" s="2" t="s">
        <v>710</v>
      </c>
    </row>
    <row r="527" spans="2:12" ht="27" customHeight="1" x14ac:dyDescent="0.25">
      <c r="B527" s="1" t="s">
        <v>758</v>
      </c>
      <c r="C527" s="2" t="s">
        <v>12</v>
      </c>
      <c r="D527" s="1" t="s">
        <v>77</v>
      </c>
      <c r="E527" s="3" t="s">
        <v>709</v>
      </c>
      <c r="F527" s="4">
        <v>40482.870000000003</v>
      </c>
      <c r="G527" s="4">
        <f t="shared" si="312"/>
        <v>-28112.75</v>
      </c>
      <c r="H527" s="4">
        <v>12370.12</v>
      </c>
      <c r="I527" s="5" t="s">
        <v>757</v>
      </c>
      <c r="J527" s="4">
        <f t="shared" si="313"/>
        <v>12370.12</v>
      </c>
      <c r="K527" s="2"/>
      <c r="L527" s="2" t="s">
        <v>710</v>
      </c>
    </row>
    <row r="528" spans="2:12" ht="27" customHeight="1" x14ac:dyDescent="0.25">
      <c r="B528" s="1" t="s">
        <v>758</v>
      </c>
      <c r="C528" s="2" t="s">
        <v>13</v>
      </c>
      <c r="D528" s="1" t="s">
        <v>77</v>
      </c>
      <c r="E528" s="3" t="s">
        <v>709</v>
      </c>
      <c r="F528" s="4">
        <v>72</v>
      </c>
      <c r="G528" s="4">
        <f t="shared" ref="G528" si="315">H528-F528</f>
        <v>18</v>
      </c>
      <c r="H528" s="4">
        <v>90</v>
      </c>
      <c r="I528" s="5" t="s">
        <v>757</v>
      </c>
      <c r="J528" s="4">
        <f t="shared" ref="J528" si="316">H528</f>
        <v>90</v>
      </c>
      <c r="K528" s="2"/>
      <c r="L528" s="2" t="s">
        <v>710</v>
      </c>
    </row>
    <row r="529" spans="2:12" ht="27" customHeight="1" x14ac:dyDescent="0.25">
      <c r="B529" s="3" t="s">
        <v>759</v>
      </c>
      <c r="C529" s="2" t="s">
        <v>760</v>
      </c>
      <c r="D529" s="1" t="s">
        <v>761</v>
      </c>
      <c r="E529" s="8" t="s">
        <v>736</v>
      </c>
      <c r="F529" s="4">
        <v>400</v>
      </c>
      <c r="G529" s="4">
        <f t="shared" si="312"/>
        <v>0</v>
      </c>
      <c r="H529" s="4">
        <v>400</v>
      </c>
      <c r="I529" s="5" t="s">
        <v>736</v>
      </c>
      <c r="J529" s="4">
        <f t="shared" si="313"/>
        <v>400</v>
      </c>
      <c r="K529" s="2"/>
      <c r="L529" s="2" t="s">
        <v>710</v>
      </c>
    </row>
    <row r="530" spans="2:12" ht="27" customHeight="1" x14ac:dyDescent="0.25">
      <c r="B530" s="3" t="s">
        <v>762</v>
      </c>
      <c r="C530" s="2" t="s">
        <v>15</v>
      </c>
      <c r="D530" s="1" t="s">
        <v>48</v>
      </c>
      <c r="E530" s="8" t="s">
        <v>753</v>
      </c>
      <c r="F530" s="4">
        <f t="shared" si="311"/>
        <v>748.8</v>
      </c>
      <c r="G530" s="4">
        <f t="shared" si="312"/>
        <v>187.20000000000005</v>
      </c>
      <c r="H530" s="4">
        <v>936</v>
      </c>
      <c r="I530" s="5" t="s">
        <v>763</v>
      </c>
      <c r="J530" s="4">
        <f t="shared" si="313"/>
        <v>936</v>
      </c>
      <c r="K530" s="2"/>
      <c r="L530" s="2" t="s">
        <v>710</v>
      </c>
    </row>
    <row r="531" spans="2:12" ht="27" customHeight="1" x14ac:dyDescent="0.25">
      <c r="B531" s="3" t="s">
        <v>764</v>
      </c>
      <c r="C531" s="2" t="s">
        <v>93</v>
      </c>
      <c r="D531" s="1" t="s">
        <v>150</v>
      </c>
      <c r="E531" s="8" t="s">
        <v>756</v>
      </c>
      <c r="F531" s="4">
        <f t="shared" si="311"/>
        <v>77.679999999999993</v>
      </c>
      <c r="G531" s="4">
        <f t="shared" si="312"/>
        <v>19.420000000000002</v>
      </c>
      <c r="H531" s="4">
        <v>97.1</v>
      </c>
      <c r="I531" s="5" t="s">
        <v>756</v>
      </c>
      <c r="J531" s="4">
        <f t="shared" si="313"/>
        <v>97.1</v>
      </c>
      <c r="K531" s="2"/>
      <c r="L531" s="2" t="s">
        <v>710</v>
      </c>
    </row>
    <row r="532" spans="2:12" ht="27" customHeight="1" x14ac:dyDescent="0.25">
      <c r="B532" s="3" t="s">
        <v>765</v>
      </c>
      <c r="C532" s="9" t="s">
        <v>62</v>
      </c>
      <c r="D532" s="1" t="s">
        <v>48</v>
      </c>
      <c r="E532" s="8" t="s">
        <v>742</v>
      </c>
      <c r="F532" s="4">
        <v>1163.25</v>
      </c>
      <c r="G532" s="4">
        <f t="shared" ref="G532:G551" si="317">H532-F532</f>
        <v>58.160000000000082</v>
      </c>
      <c r="H532" s="4">
        <v>1221.4100000000001</v>
      </c>
      <c r="I532" s="5" t="s">
        <v>756</v>
      </c>
      <c r="J532" s="4">
        <f t="shared" ref="J532:J537" si="318">H532</f>
        <v>1221.4100000000001</v>
      </c>
      <c r="K532" s="2"/>
      <c r="L532" s="2" t="s">
        <v>710</v>
      </c>
    </row>
    <row r="533" spans="2:12" ht="27" customHeight="1" x14ac:dyDescent="0.25">
      <c r="B533" s="3" t="s">
        <v>766</v>
      </c>
      <c r="C533" s="9" t="s">
        <v>62</v>
      </c>
      <c r="D533" s="1" t="s">
        <v>48</v>
      </c>
      <c r="E533" s="8" t="s">
        <v>725</v>
      </c>
      <c r="F533" s="4">
        <v>1163.25</v>
      </c>
      <c r="G533" s="4">
        <f t="shared" si="317"/>
        <v>58.160000000000082</v>
      </c>
      <c r="H533" s="4">
        <v>1221.4100000000001</v>
      </c>
      <c r="I533" s="5" t="s">
        <v>756</v>
      </c>
      <c r="J533" s="4">
        <f t="shared" si="318"/>
        <v>1221.4100000000001</v>
      </c>
      <c r="K533" s="2"/>
      <c r="L533" s="2" t="s">
        <v>710</v>
      </c>
    </row>
    <row r="534" spans="2:12" ht="27" customHeight="1" x14ac:dyDescent="0.25">
      <c r="B534" s="3" t="s">
        <v>767</v>
      </c>
      <c r="C534" s="9" t="s">
        <v>62</v>
      </c>
      <c r="D534" s="1" t="s">
        <v>48</v>
      </c>
      <c r="E534" s="8" t="s">
        <v>768</v>
      </c>
      <c r="F534" s="4">
        <v>1163.25</v>
      </c>
      <c r="G534" s="4">
        <f t="shared" si="317"/>
        <v>58.160000000000082</v>
      </c>
      <c r="H534" s="4">
        <v>1221.4100000000001</v>
      </c>
      <c r="I534" s="5" t="s">
        <v>756</v>
      </c>
      <c r="J534" s="4">
        <f t="shared" si="318"/>
        <v>1221.4100000000001</v>
      </c>
      <c r="K534" s="2"/>
      <c r="L534" s="2" t="s">
        <v>710</v>
      </c>
    </row>
    <row r="535" spans="2:12" ht="27" customHeight="1" x14ac:dyDescent="0.25">
      <c r="B535" s="3" t="s">
        <v>205</v>
      </c>
      <c r="C535" s="2" t="s">
        <v>13</v>
      </c>
      <c r="D535" s="1" t="s">
        <v>241</v>
      </c>
      <c r="E535" s="8" t="s">
        <v>769</v>
      </c>
      <c r="F535" s="4">
        <f>H535/1.25</f>
        <v>47.904000000000003</v>
      </c>
      <c r="G535" s="4">
        <f t="shared" si="317"/>
        <v>11.975999999999999</v>
      </c>
      <c r="H535" s="4">
        <v>59.88</v>
      </c>
      <c r="I535" s="5" t="s">
        <v>769</v>
      </c>
      <c r="J535" s="4">
        <f t="shared" si="318"/>
        <v>59.88</v>
      </c>
      <c r="K535" s="2"/>
      <c r="L535" s="2" t="s">
        <v>710</v>
      </c>
    </row>
    <row r="536" spans="2:12" ht="27" customHeight="1" x14ac:dyDescent="0.25">
      <c r="B536" s="3" t="s">
        <v>205</v>
      </c>
      <c r="C536" s="2" t="s">
        <v>73</v>
      </c>
      <c r="D536" s="1" t="s">
        <v>241</v>
      </c>
      <c r="E536" s="8" t="s">
        <v>769</v>
      </c>
      <c r="F536" s="4">
        <f>H536/1.25</f>
        <v>38.576000000000001</v>
      </c>
      <c r="G536" s="4">
        <f t="shared" si="317"/>
        <v>9.6439999999999984</v>
      </c>
      <c r="H536" s="4">
        <v>48.22</v>
      </c>
      <c r="I536" s="5" t="s">
        <v>769</v>
      </c>
      <c r="J536" s="4">
        <f t="shared" si="318"/>
        <v>48.22</v>
      </c>
      <c r="K536" s="2"/>
      <c r="L536" s="2" t="s">
        <v>710</v>
      </c>
    </row>
    <row r="537" spans="2:12" ht="27" customHeight="1" x14ac:dyDescent="0.25">
      <c r="B537" s="3" t="s">
        <v>580</v>
      </c>
      <c r="C537" s="9" t="s">
        <v>62</v>
      </c>
      <c r="D537" s="1" t="s">
        <v>162</v>
      </c>
      <c r="E537" s="8" t="s">
        <v>726</v>
      </c>
      <c r="F537" s="4">
        <f>H537/1.25</f>
        <v>207.904</v>
      </c>
      <c r="G537" s="4">
        <f t="shared" si="317"/>
        <v>51.975999999999999</v>
      </c>
      <c r="H537" s="4">
        <v>259.88</v>
      </c>
      <c r="I537" s="5" t="s">
        <v>710</v>
      </c>
      <c r="J537" s="4">
        <f t="shared" si="318"/>
        <v>259.88</v>
      </c>
      <c r="K537" s="2"/>
      <c r="L537" s="2" t="s">
        <v>710</v>
      </c>
    </row>
    <row r="538" spans="2:12" ht="27" customHeight="1" x14ac:dyDescent="0.25">
      <c r="B538" s="3" t="s">
        <v>770</v>
      </c>
      <c r="C538" s="9" t="s">
        <v>13</v>
      </c>
      <c r="D538" s="1" t="s">
        <v>162</v>
      </c>
      <c r="E538" s="8" t="s">
        <v>771</v>
      </c>
      <c r="F538" s="4">
        <v>1219.6500000000001</v>
      </c>
      <c r="G538" s="4">
        <f t="shared" si="317"/>
        <v>239.62999999999988</v>
      </c>
      <c r="H538" s="4">
        <v>1459.28</v>
      </c>
      <c r="I538" s="5" t="s">
        <v>710</v>
      </c>
      <c r="J538" s="4">
        <f t="shared" ref="J538:J551" si="319">H538</f>
        <v>1459.28</v>
      </c>
      <c r="K538" s="2"/>
      <c r="L538" s="2" t="s">
        <v>710</v>
      </c>
    </row>
    <row r="539" spans="2:12" ht="27" customHeight="1" x14ac:dyDescent="0.25">
      <c r="B539" s="3" t="s">
        <v>772</v>
      </c>
      <c r="C539" s="9" t="s">
        <v>200</v>
      </c>
      <c r="D539" s="1" t="s">
        <v>194</v>
      </c>
      <c r="E539" s="8" t="s">
        <v>709</v>
      </c>
      <c r="F539" s="4">
        <f t="shared" ref="F539:F545" si="320">H539/1.25</f>
        <v>61.503999999999998</v>
      </c>
      <c r="G539" s="4">
        <f t="shared" si="317"/>
        <v>15.375999999999998</v>
      </c>
      <c r="H539" s="4">
        <v>76.88</v>
      </c>
      <c r="I539" s="5" t="s">
        <v>710</v>
      </c>
      <c r="J539" s="4">
        <f t="shared" si="319"/>
        <v>76.88</v>
      </c>
      <c r="K539" s="2"/>
      <c r="L539" s="2" t="s">
        <v>710</v>
      </c>
    </row>
    <row r="540" spans="2:12" ht="27" customHeight="1" x14ac:dyDescent="0.25">
      <c r="B540" s="3" t="s">
        <v>773</v>
      </c>
      <c r="C540" s="9" t="s">
        <v>50</v>
      </c>
      <c r="D540" s="1" t="s">
        <v>171</v>
      </c>
      <c r="E540" s="8" t="s">
        <v>709</v>
      </c>
      <c r="F540" s="4">
        <f t="shared" si="320"/>
        <v>328.08000000000004</v>
      </c>
      <c r="G540" s="4">
        <f t="shared" si="317"/>
        <v>82.019999999999982</v>
      </c>
      <c r="H540" s="4">
        <v>410.1</v>
      </c>
      <c r="I540" s="5" t="s">
        <v>774</v>
      </c>
      <c r="J540" s="4">
        <f t="shared" si="319"/>
        <v>410.1</v>
      </c>
      <c r="K540" s="2"/>
      <c r="L540" s="2" t="s">
        <v>710</v>
      </c>
    </row>
    <row r="541" spans="2:12" ht="27" customHeight="1" x14ac:dyDescent="0.25">
      <c r="B541" s="3" t="s">
        <v>165</v>
      </c>
      <c r="C541" s="2" t="s">
        <v>18</v>
      </c>
      <c r="D541" s="1" t="s">
        <v>61</v>
      </c>
      <c r="E541" s="3" t="s">
        <v>709</v>
      </c>
      <c r="F541" s="4">
        <f>H541/1.13</f>
        <v>1033.7787610619471</v>
      </c>
      <c r="G541" s="4">
        <f t="shared" si="317"/>
        <v>134.39123893805299</v>
      </c>
      <c r="H541" s="4">
        <v>1168.17</v>
      </c>
      <c r="I541" s="5" t="s">
        <v>710</v>
      </c>
      <c r="J541" s="4">
        <f>H541</f>
        <v>1168.17</v>
      </c>
      <c r="K541" s="2"/>
      <c r="L541" s="2" t="s">
        <v>710</v>
      </c>
    </row>
    <row r="542" spans="2:12" ht="27" customHeight="1" x14ac:dyDescent="0.25">
      <c r="B542" s="3" t="s">
        <v>67</v>
      </c>
      <c r="C542" s="2" t="s">
        <v>11</v>
      </c>
      <c r="D542" s="1" t="s">
        <v>68</v>
      </c>
      <c r="E542" s="3" t="s">
        <v>709</v>
      </c>
      <c r="F542" s="4">
        <f t="shared" ref="F542:F543" si="321">H542/1.25</f>
        <v>481.47200000000004</v>
      </c>
      <c r="G542" s="4">
        <f t="shared" si="317"/>
        <v>120.36799999999999</v>
      </c>
      <c r="H542" s="4">
        <v>601.84</v>
      </c>
      <c r="I542" s="5" t="s">
        <v>710</v>
      </c>
      <c r="J542" s="4">
        <f t="shared" ref="J542:J543" si="322">H542</f>
        <v>601.84</v>
      </c>
      <c r="K542" s="2"/>
      <c r="L542" s="2" t="s">
        <v>710</v>
      </c>
    </row>
    <row r="543" spans="2:12" ht="27" customHeight="1" x14ac:dyDescent="0.25">
      <c r="B543" s="3" t="s">
        <v>67</v>
      </c>
      <c r="C543" s="2" t="s">
        <v>7</v>
      </c>
      <c r="D543" s="1" t="s">
        <v>68</v>
      </c>
      <c r="E543" s="3" t="s">
        <v>709</v>
      </c>
      <c r="F543" s="4">
        <f t="shared" si="321"/>
        <v>36</v>
      </c>
      <c r="G543" s="4">
        <f t="shared" si="317"/>
        <v>9</v>
      </c>
      <c r="H543" s="4">
        <v>45</v>
      </c>
      <c r="I543" s="5" t="s">
        <v>710</v>
      </c>
      <c r="J543" s="4">
        <f t="shared" si="322"/>
        <v>45</v>
      </c>
      <c r="K543" s="2"/>
      <c r="L543" s="2" t="s">
        <v>710</v>
      </c>
    </row>
    <row r="544" spans="2:12" ht="27" customHeight="1" x14ac:dyDescent="0.25">
      <c r="B544" s="3" t="s">
        <v>775</v>
      </c>
      <c r="C544" s="9" t="s">
        <v>776</v>
      </c>
      <c r="D544" s="1" t="s">
        <v>777</v>
      </c>
      <c r="E544" s="8" t="s">
        <v>709</v>
      </c>
      <c r="F544" s="4">
        <f t="shared" si="320"/>
        <v>3910</v>
      </c>
      <c r="G544" s="4">
        <f t="shared" si="317"/>
        <v>977.5</v>
      </c>
      <c r="H544" s="4">
        <v>4887.5</v>
      </c>
      <c r="I544" s="5" t="s">
        <v>710</v>
      </c>
      <c r="J544" s="4">
        <f t="shared" si="319"/>
        <v>4887.5</v>
      </c>
      <c r="K544" s="2"/>
      <c r="L544" s="2" t="s">
        <v>710</v>
      </c>
    </row>
    <row r="545" spans="2:12" ht="27" customHeight="1" x14ac:dyDescent="0.25">
      <c r="B545" s="3" t="s">
        <v>581</v>
      </c>
      <c r="C545" s="9" t="s">
        <v>62</v>
      </c>
      <c r="D545" s="1" t="s">
        <v>48</v>
      </c>
      <c r="E545" s="8" t="s">
        <v>753</v>
      </c>
      <c r="F545" s="4">
        <f t="shared" si="320"/>
        <v>387.88</v>
      </c>
      <c r="G545" s="4">
        <f t="shared" ref="G545:G548" si="323">H545-F545</f>
        <v>96.970000000000027</v>
      </c>
      <c r="H545" s="4">
        <v>484.85</v>
      </c>
      <c r="I545" s="5" t="s">
        <v>710</v>
      </c>
      <c r="J545" s="4">
        <f t="shared" si="319"/>
        <v>484.85</v>
      </c>
      <c r="K545" s="2"/>
      <c r="L545" s="2" t="s">
        <v>710</v>
      </c>
    </row>
    <row r="546" spans="2:12" ht="27" customHeight="1" x14ac:dyDescent="0.25">
      <c r="B546" s="3" t="s">
        <v>119</v>
      </c>
      <c r="C546" s="2" t="s">
        <v>722</v>
      </c>
      <c r="D546" s="1" t="s">
        <v>723</v>
      </c>
      <c r="E546" s="8" t="s">
        <v>662</v>
      </c>
      <c r="F546" s="4">
        <v>3528</v>
      </c>
      <c r="G546" s="4">
        <f t="shared" si="323"/>
        <v>0</v>
      </c>
      <c r="H546" s="4">
        <v>3528</v>
      </c>
      <c r="I546" s="5" t="s">
        <v>651</v>
      </c>
      <c r="J546" s="4">
        <f t="shared" si="319"/>
        <v>3528</v>
      </c>
      <c r="K546" s="2"/>
      <c r="L546" s="2" t="s">
        <v>710</v>
      </c>
    </row>
    <row r="547" spans="2:12" ht="27" customHeight="1" x14ac:dyDescent="0.25">
      <c r="B547" s="3" t="s">
        <v>59</v>
      </c>
      <c r="C547" s="2" t="s">
        <v>722</v>
      </c>
      <c r="D547" s="1" t="s">
        <v>723</v>
      </c>
      <c r="E547" s="8" t="s">
        <v>709</v>
      </c>
      <c r="F547" s="4">
        <v>2856</v>
      </c>
      <c r="G547" s="4">
        <f t="shared" si="323"/>
        <v>0</v>
      </c>
      <c r="H547" s="4">
        <v>2856</v>
      </c>
      <c r="I547" s="5" t="s">
        <v>710</v>
      </c>
      <c r="J547" s="4">
        <f t="shared" si="319"/>
        <v>2856</v>
      </c>
      <c r="K547" s="2"/>
      <c r="L547" s="2" t="s">
        <v>710</v>
      </c>
    </row>
    <row r="548" spans="2:12" ht="27" customHeight="1" x14ac:dyDescent="0.25">
      <c r="B548" s="3" t="s">
        <v>779</v>
      </c>
      <c r="C548" s="2" t="s">
        <v>65</v>
      </c>
      <c r="D548" s="1" t="s">
        <v>417</v>
      </c>
      <c r="E548" s="3" t="s">
        <v>589</v>
      </c>
      <c r="F548" s="4">
        <f>H548/1.05</f>
        <v>3754.9619047619049</v>
      </c>
      <c r="G548" s="4">
        <f t="shared" si="323"/>
        <v>187.74809523809517</v>
      </c>
      <c r="H548" s="4">
        <v>3942.71</v>
      </c>
      <c r="I548" s="5" t="s">
        <v>738</v>
      </c>
      <c r="J548" s="4">
        <f t="shared" si="319"/>
        <v>3942.71</v>
      </c>
      <c r="K548" s="2"/>
      <c r="L548" s="2" t="s">
        <v>710</v>
      </c>
    </row>
    <row r="549" spans="2:12" ht="27" customHeight="1" x14ac:dyDescent="0.25">
      <c r="B549" s="3" t="s">
        <v>780</v>
      </c>
      <c r="C549" s="2" t="s">
        <v>65</v>
      </c>
      <c r="D549" s="1" t="s">
        <v>417</v>
      </c>
      <c r="E549" s="3" t="s">
        <v>662</v>
      </c>
      <c r="F549" s="4">
        <f>H549/1.05</f>
        <v>10800.409523809523</v>
      </c>
      <c r="G549" s="4">
        <f t="shared" ref="G549:G550" si="324">H549-F549</f>
        <v>540.02047619047698</v>
      </c>
      <c r="H549" s="4">
        <v>11340.43</v>
      </c>
      <c r="I549" s="5" t="s">
        <v>710</v>
      </c>
      <c r="J549" s="4">
        <f t="shared" ref="J549:J550" si="325">H549</f>
        <v>11340.43</v>
      </c>
      <c r="K549" s="2"/>
      <c r="L549" s="2" t="s">
        <v>710</v>
      </c>
    </row>
    <row r="550" spans="2:12" ht="27" customHeight="1" x14ac:dyDescent="0.25">
      <c r="B550" s="3" t="s">
        <v>165</v>
      </c>
      <c r="C550" s="2" t="s">
        <v>16</v>
      </c>
      <c r="D550" s="1" t="s">
        <v>63</v>
      </c>
      <c r="E550" s="3" t="s">
        <v>781</v>
      </c>
      <c r="F550" s="4">
        <f>H550/1.13</f>
        <v>3209.0000000000005</v>
      </c>
      <c r="G550" s="4">
        <f t="shared" si="324"/>
        <v>417.16999999999962</v>
      </c>
      <c r="H550" s="4">
        <v>3626.17</v>
      </c>
      <c r="I550" s="5" t="s">
        <v>710</v>
      </c>
      <c r="J550" s="4">
        <f t="shared" si="325"/>
        <v>3626.17</v>
      </c>
      <c r="K550" s="2"/>
      <c r="L550" s="2" t="s">
        <v>710</v>
      </c>
    </row>
    <row r="551" spans="2:12" ht="27" customHeight="1" x14ac:dyDescent="0.25">
      <c r="B551" s="3" t="s">
        <v>782</v>
      </c>
      <c r="C551" s="9" t="s">
        <v>783</v>
      </c>
      <c r="D551" s="1" t="s">
        <v>784</v>
      </c>
      <c r="E551" s="8" t="s">
        <v>768</v>
      </c>
      <c r="F551" s="4">
        <v>2694.49</v>
      </c>
      <c r="G551" s="4">
        <f t="shared" si="317"/>
        <v>0</v>
      </c>
      <c r="H551" s="4">
        <v>2694.49</v>
      </c>
      <c r="I551" s="5" t="s">
        <v>754</v>
      </c>
      <c r="J551" s="4">
        <f t="shared" si="319"/>
        <v>2694.49</v>
      </c>
      <c r="K551" s="2"/>
      <c r="L551" s="2" t="s">
        <v>710</v>
      </c>
    </row>
    <row r="552" spans="2:12" ht="27" customHeight="1" x14ac:dyDescent="0.25">
      <c r="B552" s="3" t="s">
        <v>785</v>
      </c>
      <c r="C552" s="9" t="s">
        <v>783</v>
      </c>
      <c r="D552" s="1" t="s">
        <v>784</v>
      </c>
      <c r="E552" s="8" t="s">
        <v>768</v>
      </c>
      <c r="F552" s="4">
        <v>4877.9399999999996</v>
      </c>
      <c r="G552" s="4">
        <f t="shared" ref="G552" si="326">H552-F552</f>
        <v>0</v>
      </c>
      <c r="H552" s="4">
        <v>4877.9399999999996</v>
      </c>
      <c r="I552" s="5" t="s">
        <v>754</v>
      </c>
      <c r="J552" s="4">
        <f t="shared" ref="J552" si="327">H552</f>
        <v>4877.9399999999996</v>
      </c>
      <c r="K552" s="2"/>
      <c r="L552" s="2" t="s">
        <v>710</v>
      </c>
    </row>
    <row r="553" spans="2:12" s="18" customFormat="1" ht="12.75" x14ac:dyDescent="0.2">
      <c r="E553" s="19" t="s">
        <v>45</v>
      </c>
      <c r="F553" s="20">
        <f>SUM(F89:F552)</f>
        <v>979257.4715406656</v>
      </c>
      <c r="G553" s="20">
        <f>SUM(G89:G552)</f>
        <v>95154.526554572221</v>
      </c>
      <c r="H553" s="20">
        <f>SUM(H89:H552)</f>
        <v>1070969.17</v>
      </c>
      <c r="J553" s="20">
        <f>SUM(J89:J552)</f>
        <v>1070969.17</v>
      </c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Šćuka</dc:creator>
  <cp:lastModifiedBy>Igor</cp:lastModifiedBy>
  <cp:lastPrinted>2020-03-09T06:52:04Z</cp:lastPrinted>
  <dcterms:created xsi:type="dcterms:W3CDTF">2014-07-24T07:22:30Z</dcterms:created>
  <dcterms:modified xsi:type="dcterms:W3CDTF">2024-01-08T12:19:54Z</dcterms:modified>
</cp:coreProperties>
</file>