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F:\OŠ Sibinj\Financijski izvještaji\Fin izvještaji 2011-2025\Izvještaji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G327" i="9"/>
  <c r="F327" i="9"/>
  <c r="H326" i="9"/>
  <c r="G326" i="9"/>
  <c r="F326" i="9"/>
  <c r="H325" i="9"/>
  <c r="E325" i="9" s="1"/>
  <c r="B325" i="9" s="1"/>
  <c r="G325" i="9"/>
  <c r="F325" i="9"/>
  <c r="H324" i="9"/>
  <c r="G324" i="9"/>
  <c r="E324" i="9" s="1"/>
  <c r="B324" i="9" s="1"/>
  <c r="F324" i="9"/>
  <c r="H323" i="9"/>
  <c r="G323" i="9"/>
  <c r="E323" i="9" s="1"/>
  <c r="B323" i="9" s="1"/>
  <c r="F323" i="9"/>
  <c r="H322" i="9"/>
  <c r="G322" i="9"/>
  <c r="E322" i="9" s="1"/>
  <c r="B322" i="9" s="1"/>
  <c r="F322" i="9"/>
  <c r="H321" i="9"/>
  <c r="E321" i="9" s="1"/>
  <c r="B321" i="9" s="1"/>
  <c r="G321" i="9"/>
  <c r="F321" i="9"/>
  <c r="H320" i="9"/>
  <c r="G320" i="9"/>
  <c r="E320" i="9" s="1"/>
  <c r="B320" i="9" s="1"/>
  <c r="F320" i="9"/>
  <c r="H319" i="9"/>
  <c r="G319" i="9"/>
  <c r="F319" i="9"/>
  <c r="H318" i="9"/>
  <c r="G318" i="9"/>
  <c r="E318" i="9" s="1"/>
  <c r="B318" i="9" s="1"/>
  <c r="F318" i="9"/>
  <c r="H317" i="9"/>
  <c r="G317" i="9"/>
  <c r="F317" i="9"/>
  <c r="E317" i="9"/>
  <c r="B317" i="9" s="1"/>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B292" i="9" s="1"/>
  <c r="M291" i="9"/>
  <c r="L291" i="9"/>
  <c r="F291" i="9"/>
  <c r="E291" i="9"/>
  <c r="B291" i="9" s="1"/>
  <c r="M290" i="9"/>
  <c r="L290" i="9"/>
  <c r="F290" i="9" s="1"/>
  <c r="E290" i="9"/>
  <c r="M289" i="9"/>
  <c r="L289" i="9"/>
  <c r="F289" i="9" s="1"/>
  <c r="B289" i="9" s="1"/>
  <c r="E289" i="9"/>
  <c r="M288" i="9"/>
  <c r="L288" i="9"/>
  <c r="F288" i="9" s="1"/>
  <c r="E288" i="9"/>
  <c r="B288" i="9" s="1"/>
  <c r="M287" i="9"/>
  <c r="L287" i="9"/>
  <c r="F287" i="9"/>
  <c r="E287" i="9"/>
  <c r="B287" i="9" s="1"/>
  <c r="M286" i="9"/>
  <c r="L286" i="9"/>
  <c r="F286" i="9" s="1"/>
  <c r="E286" i="9"/>
  <c r="B286" i="9" s="1"/>
  <c r="M285" i="9"/>
  <c r="L285" i="9"/>
  <c r="F285" i="9" s="1"/>
  <c r="B285" i="9" s="1"/>
  <c r="E285" i="9"/>
  <c r="M284" i="9"/>
  <c r="L284" i="9"/>
  <c r="F284" i="9" s="1"/>
  <c r="E284" i="9"/>
  <c r="B284" i="9" s="1"/>
  <c r="M283" i="9"/>
  <c r="L283" i="9"/>
  <c r="F283" i="9"/>
  <c r="E283" i="9"/>
  <c r="B283" i="9" s="1"/>
  <c r="M282" i="9"/>
  <c r="L282" i="9"/>
  <c r="F282" i="9" s="1"/>
  <c r="E282" i="9"/>
  <c r="B282" i="9" s="1"/>
  <c r="M281" i="9"/>
  <c r="L281" i="9"/>
  <c r="F281" i="9" s="1"/>
  <c r="B281" i="9" s="1"/>
  <c r="E281" i="9"/>
  <c r="M280" i="9"/>
  <c r="L280" i="9"/>
  <c r="F280" i="9" s="1"/>
  <c r="E280" i="9"/>
  <c r="M279" i="9"/>
  <c r="L279" i="9"/>
  <c r="F279" i="9"/>
  <c r="E279" i="9"/>
  <c r="B279" i="9" s="1"/>
  <c r="M278" i="9"/>
  <c r="L278" i="9"/>
  <c r="F278" i="9" s="1"/>
  <c r="E278" i="9"/>
  <c r="B278" i="9" s="1"/>
  <c r="M277" i="9"/>
  <c r="L277" i="9"/>
  <c r="F277" i="9" s="1"/>
  <c r="B277" i="9" s="1"/>
  <c r="E277" i="9"/>
  <c r="M276" i="9"/>
  <c r="L276" i="9"/>
  <c r="F276" i="9" s="1"/>
  <c r="E276" i="9"/>
  <c r="B276" i="9" s="1"/>
  <c r="M275" i="9"/>
  <c r="L275" i="9"/>
  <c r="F275" i="9"/>
  <c r="E275" i="9"/>
  <c r="B275" i="9" s="1"/>
  <c r="M274" i="9"/>
  <c r="L274" i="9"/>
  <c r="F274" i="9" s="1"/>
  <c r="E274" i="9"/>
  <c r="M273" i="9"/>
  <c r="L273" i="9"/>
  <c r="F273" i="9" s="1"/>
  <c r="B273" i="9" s="1"/>
  <c r="E273" i="9"/>
  <c r="M272" i="9"/>
  <c r="L272" i="9"/>
  <c r="F272" i="9" s="1"/>
  <c r="B272" i="9" s="1"/>
  <c r="E272" i="9"/>
  <c r="M271" i="9"/>
  <c r="L271" i="9"/>
  <c r="F271" i="9"/>
  <c r="E271" i="9"/>
  <c r="B271" i="9" s="1"/>
  <c r="M270" i="9"/>
  <c r="L270" i="9"/>
  <c r="F270" i="9"/>
  <c r="E270" i="9"/>
  <c r="B270" i="9" s="1"/>
  <c r="M269" i="9"/>
  <c r="L269" i="9"/>
  <c r="F269" i="9" s="1"/>
  <c r="B269" i="9" s="1"/>
  <c r="E269" i="9"/>
  <c r="M268" i="9"/>
  <c r="L268" i="9"/>
  <c r="F268" i="9" s="1"/>
  <c r="B268" i="9" s="1"/>
  <c r="E268" i="9"/>
  <c r="M267" i="9"/>
  <c r="L267" i="9"/>
  <c r="F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c r="E259" i="9"/>
  <c r="B259" i="9" s="1"/>
  <c r="M258" i="9"/>
  <c r="L258" i="9"/>
  <c r="F258" i="9"/>
  <c r="E258" i="9"/>
  <c r="B258" i="9" s="1"/>
  <c r="M257" i="9"/>
  <c r="L257" i="9"/>
  <c r="F257" i="9" s="1"/>
  <c r="B257" i="9" s="1"/>
  <c r="E257" i="9"/>
  <c r="M256" i="9"/>
  <c r="L256" i="9"/>
  <c r="F256" i="9" s="1"/>
  <c r="B256" i="9" s="1"/>
  <c r="E256" i="9"/>
  <c r="M255" i="9"/>
  <c r="L255" i="9"/>
  <c r="F255" i="9"/>
  <c r="E255" i="9"/>
  <c r="B255" i="9" s="1"/>
  <c r="M254" i="9"/>
  <c r="L254" i="9"/>
  <c r="F254" i="9"/>
  <c r="E254" i="9"/>
  <c r="B254" i="9" s="1"/>
  <c r="M253" i="9"/>
  <c r="L253" i="9"/>
  <c r="F253" i="9" s="1"/>
  <c r="B253" i="9" s="1"/>
  <c r="E253" i="9"/>
  <c r="M252" i="9"/>
  <c r="L252" i="9"/>
  <c r="F252" i="9" s="1"/>
  <c r="B252" i="9" s="1"/>
  <c r="E252" i="9"/>
  <c r="M251" i="9"/>
  <c r="L251" i="9"/>
  <c r="F251" i="9"/>
  <c r="E251" i="9"/>
  <c r="B251" i="9" s="1"/>
  <c r="M250" i="9"/>
  <c r="L250" i="9"/>
  <c r="F250" i="9"/>
  <c r="E250" i="9"/>
  <c r="B250" i="9" s="1"/>
  <c r="M249" i="9"/>
  <c r="L249" i="9"/>
  <c r="F249" i="9" s="1"/>
  <c r="B249" i="9" s="1"/>
  <c r="E249" i="9"/>
  <c r="M248" i="9"/>
  <c r="L248" i="9"/>
  <c r="F248" i="9" s="1"/>
  <c r="B248" i="9" s="1"/>
  <c r="E248" i="9"/>
  <c r="M247" i="9"/>
  <c r="L247" i="9"/>
  <c r="F247" i="9"/>
  <c r="E247" i="9"/>
  <c r="M246" i="9"/>
  <c r="L246" i="9"/>
  <c r="F246" i="9"/>
  <c r="E246" i="9"/>
  <c r="B246" i="9" s="1"/>
  <c r="M245" i="9"/>
  <c r="L245" i="9"/>
  <c r="F245" i="9" s="1"/>
  <c r="B245" i="9" s="1"/>
  <c r="E245" i="9"/>
  <c r="M244" i="9"/>
  <c r="L244" i="9"/>
  <c r="F244" i="9" s="1"/>
  <c r="B244" i="9" s="1"/>
  <c r="E244" i="9"/>
  <c r="M243" i="9"/>
  <c r="F243" i="9" s="1"/>
  <c r="L243" i="9"/>
  <c r="E243" i="9"/>
  <c r="M242" i="9"/>
  <c r="L242" i="9"/>
  <c r="F242" i="9"/>
  <c r="E242" i="9"/>
  <c r="B242" i="9" s="1"/>
  <c r="M241" i="9"/>
  <c r="L241" i="9"/>
  <c r="F241" i="9" s="1"/>
  <c r="B241" i="9" s="1"/>
  <c r="E241" i="9"/>
  <c r="M240" i="9"/>
  <c r="L240" i="9"/>
  <c r="E240" i="9"/>
  <c r="M239" i="9"/>
  <c r="F239" i="9" s="1"/>
  <c r="L239" i="9"/>
  <c r="E239" i="9"/>
  <c r="M238" i="9"/>
  <c r="L238" i="9"/>
  <c r="F238" i="9"/>
  <c r="E238" i="9"/>
  <c r="M237" i="9"/>
  <c r="L237" i="9"/>
  <c r="E237" i="9"/>
  <c r="M236" i="9"/>
  <c r="L236" i="9"/>
  <c r="F236" i="9" s="1"/>
  <c r="B236" i="9" s="1"/>
  <c r="E236" i="9"/>
  <c r="M235" i="9"/>
  <c r="L235" i="9"/>
  <c r="F235" i="9"/>
  <c r="E235" i="9"/>
  <c r="B235" i="9" s="1"/>
  <c r="M234" i="9"/>
  <c r="L234" i="9"/>
  <c r="F234" i="9"/>
  <c r="E234" i="9"/>
  <c r="B234" i="9" s="1"/>
  <c r="M233" i="9"/>
  <c r="L233" i="9"/>
  <c r="F233" i="9" s="1"/>
  <c r="B233" i="9" s="1"/>
  <c r="E233" i="9"/>
  <c r="M232" i="9"/>
  <c r="L232" i="9"/>
  <c r="F232" i="9" s="1"/>
  <c r="B232" i="9" s="1"/>
  <c r="E232" i="9"/>
  <c r="M231" i="9"/>
  <c r="L231" i="9"/>
  <c r="F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B144" i="9" s="1"/>
  <c r="F144" i="9"/>
  <c r="H143" i="9"/>
  <c r="G143" i="9"/>
  <c r="F143" i="9"/>
  <c r="H142" i="9"/>
  <c r="E142" i="9" s="1"/>
  <c r="G142" i="9"/>
  <c r="F142" i="9"/>
  <c r="B142" i="9"/>
  <c r="H141" i="9"/>
  <c r="G141" i="9"/>
  <c r="F141" i="9"/>
  <c r="E141" i="9"/>
  <c r="B141" i="9" s="1"/>
  <c r="H140" i="9"/>
  <c r="G140" i="9"/>
  <c r="E140" i="9" s="1"/>
  <c r="B140" i="9" s="1"/>
  <c r="F140" i="9"/>
  <c r="H139" i="9"/>
  <c r="G139" i="9"/>
  <c r="F139" i="9"/>
  <c r="H138" i="9"/>
  <c r="E138" i="9" s="1"/>
  <c r="G138" i="9"/>
  <c r="F138" i="9"/>
  <c r="B138" i="9"/>
  <c r="H137" i="9"/>
  <c r="G137" i="9"/>
  <c r="F137" i="9"/>
  <c r="E137" i="9"/>
  <c r="B137" i="9" s="1"/>
  <c r="H136" i="9"/>
  <c r="G136" i="9"/>
  <c r="E136" i="9" s="1"/>
  <c r="B136" i="9" s="1"/>
  <c r="F136" i="9"/>
  <c r="H135" i="9"/>
  <c r="G135" i="9"/>
  <c r="F135" i="9"/>
  <c r="H134" i="9"/>
  <c r="E134" i="9" s="1"/>
  <c r="G134" i="9"/>
  <c r="F134" i="9"/>
  <c r="B134" i="9"/>
  <c r="H133" i="9"/>
  <c r="G133" i="9"/>
  <c r="F133" i="9"/>
  <c r="E133" i="9"/>
  <c r="B133" i="9" s="1"/>
  <c r="H132" i="9"/>
  <c r="G132" i="9"/>
  <c r="E132" i="9" s="1"/>
  <c r="B132" i="9" s="1"/>
  <c r="F132" i="9"/>
  <c r="H131" i="9"/>
  <c r="G131" i="9"/>
  <c r="F131" i="9"/>
  <c r="H130" i="9"/>
  <c r="E130" i="9" s="1"/>
  <c r="G130" i="9"/>
  <c r="F130" i="9"/>
  <c r="B130" i="9"/>
  <c r="H129" i="9"/>
  <c r="G129" i="9"/>
  <c r="F129" i="9"/>
  <c r="E129" i="9"/>
  <c r="B129" i="9" s="1"/>
  <c r="H128" i="9"/>
  <c r="G128" i="9"/>
  <c r="E128" i="9" s="1"/>
  <c r="B128" i="9" s="1"/>
  <c r="F128" i="9"/>
  <c r="H127" i="9"/>
  <c r="G127" i="9"/>
  <c r="F127" i="9"/>
  <c r="H126" i="9"/>
  <c r="E126" i="9" s="1"/>
  <c r="G126" i="9"/>
  <c r="F126" i="9"/>
  <c r="B126" i="9"/>
  <c r="H125" i="9"/>
  <c r="G125" i="9"/>
  <c r="F125" i="9"/>
  <c r="E125" i="9"/>
  <c r="B125" i="9" s="1"/>
  <c r="H124" i="9"/>
  <c r="G124" i="9"/>
  <c r="E124" i="9" s="1"/>
  <c r="B124" i="9" s="1"/>
  <c r="F124" i="9"/>
  <c r="H123" i="9"/>
  <c r="G123" i="9"/>
  <c r="F123" i="9"/>
  <c r="H122" i="9"/>
  <c r="E122" i="9" s="1"/>
  <c r="G122" i="9"/>
  <c r="F122" i="9"/>
  <c r="B122" i="9"/>
  <c r="H121" i="9"/>
  <c r="G121" i="9"/>
  <c r="F121" i="9"/>
  <c r="E121" i="9"/>
  <c r="B121" i="9" s="1"/>
  <c r="H120" i="9"/>
  <c r="G120" i="9"/>
  <c r="E120" i="9" s="1"/>
  <c r="B120" i="9" s="1"/>
  <c r="F120" i="9"/>
  <c r="H119" i="9"/>
  <c r="G119" i="9"/>
  <c r="F119" i="9"/>
  <c r="H118" i="9"/>
  <c r="E118" i="9" s="1"/>
  <c r="G118" i="9"/>
  <c r="F118" i="9"/>
  <c r="B118" i="9"/>
  <c r="H117" i="9"/>
  <c r="G117" i="9"/>
  <c r="F117" i="9"/>
  <c r="E117" i="9"/>
  <c r="B117" i="9" s="1"/>
  <c r="H116" i="9"/>
  <c r="G116" i="9"/>
  <c r="E116" i="9" s="1"/>
  <c r="B116" i="9" s="1"/>
  <c r="F116" i="9"/>
  <c r="H115" i="9"/>
  <c r="G115" i="9"/>
  <c r="F115" i="9"/>
  <c r="H114" i="9"/>
  <c r="E114" i="9" s="1"/>
  <c r="G114" i="9"/>
  <c r="F114" i="9"/>
  <c r="B114" i="9"/>
  <c r="H113" i="9"/>
  <c r="G113" i="9"/>
  <c r="F113" i="9"/>
  <c r="E113" i="9"/>
  <c r="B113" i="9" s="1"/>
  <c r="H112" i="9"/>
  <c r="G112" i="9"/>
  <c r="E112" i="9" s="1"/>
  <c r="B112" i="9" s="1"/>
  <c r="F112" i="9"/>
  <c r="H111" i="9"/>
  <c r="G111" i="9"/>
  <c r="F111" i="9"/>
  <c r="H110" i="9"/>
  <c r="E110" i="9" s="1"/>
  <c r="G110" i="9"/>
  <c r="F110" i="9"/>
  <c r="B110" i="9"/>
  <c r="H109" i="9"/>
  <c r="G109" i="9"/>
  <c r="F109" i="9"/>
  <c r="E109" i="9"/>
  <c r="B109" i="9" s="1"/>
  <c r="H108" i="9"/>
  <c r="G108" i="9"/>
  <c r="E108" i="9" s="1"/>
  <c r="B108" i="9" s="1"/>
  <c r="F108" i="9"/>
  <c r="H107" i="9"/>
  <c r="G107" i="9"/>
  <c r="F107" i="9"/>
  <c r="H106" i="9"/>
  <c r="E106" i="9" s="1"/>
  <c r="G106" i="9"/>
  <c r="F106" i="9"/>
  <c r="B106" i="9"/>
  <c r="H105" i="9"/>
  <c r="G105" i="9"/>
  <c r="F105" i="9"/>
  <c r="E105" i="9"/>
  <c r="B105" i="9" s="1"/>
  <c r="H104" i="9"/>
  <c r="G104" i="9"/>
  <c r="E104" i="9" s="1"/>
  <c r="B104" i="9" s="1"/>
  <c r="F104" i="9"/>
  <c r="H103" i="9"/>
  <c r="G103" i="9"/>
  <c r="F103" i="9"/>
  <c r="H102" i="9"/>
  <c r="E102" i="9" s="1"/>
  <c r="G102" i="9"/>
  <c r="F102" i="9"/>
  <c r="B102" i="9"/>
  <c r="H101" i="9"/>
  <c r="G101" i="9"/>
  <c r="F101" i="9"/>
  <c r="E101" i="9"/>
  <c r="B101" i="9" s="1"/>
  <c r="H100" i="9"/>
  <c r="G100" i="9"/>
  <c r="E100" i="9" s="1"/>
  <c r="B100" i="9" s="1"/>
  <c r="F100" i="9"/>
  <c r="H99" i="9"/>
  <c r="G99" i="9"/>
  <c r="F99" i="9"/>
  <c r="H98" i="9"/>
  <c r="G98" i="9"/>
  <c r="F98" i="9"/>
  <c r="E98" i="9"/>
  <c r="B98" i="9" s="1"/>
  <c r="H97" i="9"/>
  <c r="G97" i="9"/>
  <c r="F97" i="9"/>
  <c r="E97" i="9"/>
  <c r="H96" i="9"/>
  <c r="G96" i="9"/>
  <c r="E96" i="9" s="1"/>
  <c r="B96" i="9" s="1"/>
  <c r="F96" i="9"/>
  <c r="H95" i="9"/>
  <c r="G95" i="9"/>
  <c r="F95" i="9"/>
  <c r="H94" i="9"/>
  <c r="G94" i="9"/>
  <c r="F94" i="9"/>
  <c r="E94" i="9"/>
  <c r="B94" i="9" s="1"/>
  <c r="H93" i="9"/>
  <c r="G93" i="9"/>
  <c r="F93" i="9"/>
  <c r="E93" i="9"/>
  <c r="B93" i="9" s="1"/>
  <c r="H92" i="9"/>
  <c r="G92" i="9"/>
  <c r="E92" i="9" s="1"/>
  <c r="B92" i="9" s="1"/>
  <c r="F92" i="9"/>
  <c r="H91" i="9"/>
  <c r="G91" i="9"/>
  <c r="F91" i="9"/>
  <c r="H90" i="9"/>
  <c r="G90" i="9"/>
  <c r="F90" i="9"/>
  <c r="E90" i="9"/>
  <c r="B90" i="9" s="1"/>
  <c r="H89" i="9"/>
  <c r="G89" i="9"/>
  <c r="F89" i="9"/>
  <c r="E89" i="9"/>
  <c r="H88" i="9"/>
  <c r="G88" i="9"/>
  <c r="E88" i="9" s="1"/>
  <c r="B88" i="9" s="1"/>
  <c r="F88" i="9"/>
  <c r="H87" i="9"/>
  <c r="G87" i="9"/>
  <c r="E87" i="9" s="1"/>
  <c r="B87" i="9" s="1"/>
  <c r="F87" i="9"/>
  <c r="H86" i="9"/>
  <c r="G86" i="9"/>
  <c r="F86" i="9"/>
  <c r="E86" i="9"/>
  <c r="B86" i="9" s="1"/>
  <c r="H85" i="9"/>
  <c r="G85" i="9"/>
  <c r="F85" i="9"/>
  <c r="E85" i="9"/>
  <c r="H84" i="9"/>
  <c r="G84" i="9"/>
  <c r="E84" i="9" s="1"/>
  <c r="B84" i="9" s="1"/>
  <c r="F84" i="9"/>
  <c r="H83" i="9"/>
  <c r="G83" i="9"/>
  <c r="F83" i="9"/>
  <c r="H82" i="9"/>
  <c r="G82" i="9"/>
  <c r="F82" i="9"/>
  <c r="E82" i="9"/>
  <c r="B82" i="9" s="1"/>
  <c r="H81" i="9"/>
  <c r="G81" i="9"/>
  <c r="F81" i="9"/>
  <c r="E81" i="9"/>
  <c r="H80" i="9"/>
  <c r="G80" i="9"/>
  <c r="E80" i="9" s="1"/>
  <c r="B80" i="9" s="1"/>
  <c r="F80" i="9"/>
  <c r="H79" i="9"/>
  <c r="G79" i="9"/>
  <c r="F79" i="9"/>
  <c r="H78" i="9"/>
  <c r="G78" i="9"/>
  <c r="F78" i="9"/>
  <c r="E78" i="9"/>
  <c r="B78" i="9" s="1"/>
  <c r="H77" i="9"/>
  <c r="G77" i="9"/>
  <c r="F77" i="9"/>
  <c r="E77" i="9"/>
  <c r="H76" i="9"/>
  <c r="G76" i="9"/>
  <c r="E76" i="9" s="1"/>
  <c r="F76" i="9"/>
  <c r="H75" i="9"/>
  <c r="G75" i="9"/>
  <c r="F75" i="9"/>
  <c r="H74" i="9"/>
  <c r="G74" i="9"/>
  <c r="F74" i="9"/>
  <c r="E74" i="9"/>
  <c r="B74" i="9" s="1"/>
  <c r="H73" i="9"/>
  <c r="G73" i="9"/>
  <c r="F73" i="9"/>
  <c r="E73" i="9"/>
  <c r="H72" i="9"/>
  <c r="G72" i="9"/>
  <c r="E72" i="9" s="1"/>
  <c r="F72" i="9"/>
  <c r="H71" i="9"/>
  <c r="G71" i="9"/>
  <c r="F71" i="9"/>
  <c r="H70" i="9"/>
  <c r="G70" i="9"/>
  <c r="F70" i="9"/>
  <c r="E70" i="9"/>
  <c r="B70" i="9" s="1"/>
  <c r="H69" i="9"/>
  <c r="G69" i="9"/>
  <c r="F69" i="9"/>
  <c r="E69" i="9"/>
  <c r="H68" i="9"/>
  <c r="G68" i="9"/>
  <c r="E68" i="9" s="1"/>
  <c r="F68" i="9"/>
  <c r="H67" i="9"/>
  <c r="G67" i="9"/>
  <c r="F67" i="9"/>
  <c r="H66" i="9"/>
  <c r="G66" i="9"/>
  <c r="F66" i="9"/>
  <c r="E66" i="9"/>
  <c r="B66" i="9" s="1"/>
  <c r="H65" i="9"/>
  <c r="G65" i="9"/>
  <c r="F65" i="9"/>
  <c r="E65" i="9"/>
  <c r="H64" i="9"/>
  <c r="G64" i="9"/>
  <c r="E64" i="9" s="1"/>
  <c r="F64" i="9"/>
  <c r="H63" i="9"/>
  <c r="G63" i="9"/>
  <c r="F63" i="9"/>
  <c r="H62" i="9"/>
  <c r="G62" i="9"/>
  <c r="F62" i="9"/>
  <c r="E62" i="9"/>
  <c r="B62" i="9" s="1"/>
  <c r="H61" i="9"/>
  <c r="G61" i="9"/>
  <c r="F61" i="9"/>
  <c r="E61" i="9"/>
  <c r="H60" i="9"/>
  <c r="G60" i="9"/>
  <c r="E60" i="9" s="1"/>
  <c r="F60" i="9"/>
  <c r="H59" i="9"/>
  <c r="G59" i="9"/>
  <c r="F59" i="9"/>
  <c r="H58" i="9"/>
  <c r="G58" i="9"/>
  <c r="F58" i="9"/>
  <c r="E58" i="9"/>
  <c r="B58" i="9" s="1"/>
  <c r="H57" i="9"/>
  <c r="E57" i="9" s="1"/>
  <c r="G57" i="9"/>
  <c r="F57" i="9"/>
  <c r="H56" i="9"/>
  <c r="G56" i="9"/>
  <c r="F56" i="9"/>
  <c r="H55" i="9"/>
  <c r="G55" i="9"/>
  <c r="F55" i="9"/>
  <c r="H54" i="9"/>
  <c r="G54" i="9"/>
  <c r="F54" i="9"/>
  <c r="E54" i="9"/>
  <c r="B54" i="9" s="1"/>
  <c r="H53" i="9"/>
  <c r="E53" i="9" s="1"/>
  <c r="G53" i="9"/>
  <c r="F53" i="9"/>
  <c r="H52" i="9"/>
  <c r="G52" i="9"/>
  <c r="F52" i="9"/>
  <c r="H51" i="9"/>
  <c r="G51" i="9"/>
  <c r="F51" i="9"/>
  <c r="H50" i="9"/>
  <c r="E50" i="9" s="1"/>
  <c r="B50" i="9" s="1"/>
  <c r="G50" i="9"/>
  <c r="F50" i="9"/>
  <c r="H49" i="9"/>
  <c r="E49" i="9" s="1"/>
  <c r="G49" i="9"/>
  <c r="F49" i="9"/>
  <c r="H48" i="9"/>
  <c r="G48" i="9"/>
  <c r="F48" i="9"/>
  <c r="H47" i="9"/>
  <c r="G47" i="9"/>
  <c r="F47" i="9"/>
  <c r="H46" i="9"/>
  <c r="E46" i="9" s="1"/>
  <c r="B46" i="9" s="1"/>
  <c r="G46" i="9"/>
  <c r="F46" i="9"/>
  <c r="H45" i="9"/>
  <c r="G45" i="9"/>
  <c r="F45" i="9"/>
  <c r="E45" i="9"/>
  <c r="H44" i="9"/>
  <c r="G44" i="9"/>
  <c r="E44" i="9" s="1"/>
  <c r="F44" i="9"/>
  <c r="H43" i="9"/>
  <c r="G43" i="9"/>
  <c r="F43" i="9"/>
  <c r="H42" i="9"/>
  <c r="G42" i="9"/>
  <c r="F42" i="9"/>
  <c r="E42" i="9"/>
  <c r="B42" i="9" s="1"/>
  <c r="H41" i="9"/>
  <c r="G41" i="9"/>
  <c r="F41" i="9"/>
  <c r="E41" i="9"/>
  <c r="H40" i="9"/>
  <c r="G40" i="9"/>
  <c r="E40" i="9" s="1"/>
  <c r="F40" i="9"/>
  <c r="H39" i="9"/>
  <c r="G39" i="9"/>
  <c r="F39" i="9"/>
  <c r="H38" i="9"/>
  <c r="G38" i="9"/>
  <c r="F38" i="9"/>
  <c r="E38" i="9"/>
  <c r="B38" i="9" s="1"/>
  <c r="H37" i="9"/>
  <c r="G37" i="9"/>
  <c r="F37" i="9"/>
  <c r="E37" i="9"/>
  <c r="H36" i="9"/>
  <c r="G36" i="9"/>
  <c r="E36" i="9" s="1"/>
  <c r="F36" i="9"/>
  <c r="H35" i="9"/>
  <c r="G35" i="9"/>
  <c r="F35" i="9"/>
  <c r="H34" i="9"/>
  <c r="E34" i="9" s="1"/>
  <c r="B34" i="9" s="1"/>
  <c r="G34" i="9"/>
  <c r="F34" i="9"/>
  <c r="H33" i="9"/>
  <c r="G33" i="9"/>
  <c r="F33" i="9"/>
  <c r="E33" i="9"/>
  <c r="B33" i="9" s="1"/>
  <c r="H32" i="9"/>
  <c r="G32" i="9"/>
  <c r="E32" i="9" s="1"/>
  <c r="B32" i="9" s="1"/>
  <c r="F32" i="9"/>
  <c r="H31" i="9"/>
  <c r="G31" i="9"/>
  <c r="E31" i="9" s="1"/>
  <c r="B31" i="9" s="1"/>
  <c r="F31" i="9"/>
  <c r="H30" i="9"/>
  <c r="G30" i="9"/>
  <c r="E30" i="9" s="1"/>
  <c r="B30" i="9" s="1"/>
  <c r="F30" i="9"/>
  <c r="H29" i="9"/>
  <c r="E29" i="9" s="1"/>
  <c r="B29" i="9" s="1"/>
  <c r="G29" i="9"/>
  <c r="F29" i="9"/>
  <c r="H28" i="9"/>
  <c r="G28" i="9"/>
  <c r="F28" i="9"/>
  <c r="E28" i="9"/>
  <c r="B28" i="9" s="1"/>
  <c r="H27" i="9"/>
  <c r="G27" i="9"/>
  <c r="F27" i="9"/>
  <c r="H26" i="9"/>
  <c r="E26" i="9" s="1"/>
  <c r="B26" i="9" s="1"/>
  <c r="G26" i="9"/>
  <c r="F26" i="9"/>
  <c r="H25" i="9"/>
  <c r="G25" i="9"/>
  <c r="F25" i="9"/>
  <c r="E25" i="9"/>
  <c r="B25" i="9" s="1"/>
  <c r="F24" i="9"/>
  <c r="F4" i="9"/>
  <c r="O3" i="9"/>
  <c r="G296" i="9" s="1"/>
  <c r="I3" i="9"/>
  <c r="H3" i="9"/>
  <c r="G3" i="9"/>
  <c r="D104" i="8"/>
  <c r="D97" i="8"/>
  <c r="D92" i="8"/>
  <c r="D87" i="8"/>
  <c r="D82" i="8"/>
  <c r="D77" i="8"/>
  <c r="D72" i="8"/>
  <c r="D67" i="8"/>
  <c r="D62" i="8"/>
  <c r="D57" i="8"/>
  <c r="D52" i="8"/>
  <c r="D51" i="8"/>
  <c r="D45" i="8" s="1"/>
  <c r="I40" i="3" s="1"/>
  <c r="D46" i="8"/>
  <c r="D37" i="8"/>
  <c r="D27" i="8"/>
  <c r="C1604" i="1" s="1"/>
  <c r="D18" i="8"/>
  <c r="D8" i="8"/>
  <c r="D6" i="8" s="1"/>
  <c r="E44" i="7"/>
  <c r="D44" i="7"/>
  <c r="E39" i="7"/>
  <c r="E38" i="7" s="1"/>
  <c r="D39" i="7"/>
  <c r="D38" i="7" s="1"/>
  <c r="C1571" i="1" s="1"/>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1485" i="1"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F256" i="5" s="1"/>
  <c r="F255" i="5"/>
  <c r="D255"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C1201" i="1" s="1"/>
  <c r="H1201" i="1" s="1"/>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D147" i="5" s="1"/>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D584" i="4" s="1"/>
  <c r="F584" i="4" s="1"/>
  <c r="E584" i="4"/>
  <c r="F583" i="4"/>
  <c r="F582" i="4"/>
  <c r="F581" i="4"/>
  <c r="E581" i="4"/>
  <c r="D581" i="4"/>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E536" i="4"/>
  <c r="E535" i="4" s="1"/>
  <c r="F534" i="4"/>
  <c r="F533" i="4"/>
  <c r="F532" i="4"/>
  <c r="E532" i="4"/>
  <c r="E522" i="4" s="1"/>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30" i="4" s="1"/>
  <c r="E639" i="4" s="1"/>
  <c r="E428" i="4"/>
  <c r="D428" i="4"/>
  <c r="F428" i="4" s="1"/>
  <c r="E427" i="4"/>
  <c r="F427" i="4" s="1"/>
  <c r="D427" i="4"/>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E308" i="4" s="1"/>
  <c r="D322" i="4"/>
  <c r="F320" i="4"/>
  <c r="F319" i="4"/>
  <c r="F318" i="4"/>
  <c r="F317" i="4"/>
  <c r="F316" i="4"/>
  <c r="F315" i="4"/>
  <c r="F314" i="4"/>
  <c r="E314" i="4"/>
  <c r="E309"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G161" i="1" s="1"/>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E140" i="4"/>
  <c r="F139" i="4"/>
  <c r="F138" i="4"/>
  <c r="F137" i="4"/>
  <c r="F136" i="4"/>
  <c r="F135" i="4"/>
  <c r="E135" i="4"/>
  <c r="D135" i="4"/>
  <c r="E134" i="4"/>
  <c r="D134" i="4"/>
  <c r="F133" i="4"/>
  <c r="F132" i="4"/>
  <c r="F131" i="4"/>
  <c r="F130" i="4"/>
  <c r="E129" i="4"/>
  <c r="D129" i="4"/>
  <c r="F128" i="4"/>
  <c r="F127" i="4"/>
  <c r="E126" i="4"/>
  <c r="E125" i="4" s="1"/>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3" i="1"/>
  <c r="G1683" i="1"/>
  <c r="C1683" i="1"/>
  <c r="G1682" i="1"/>
  <c r="C1682" i="1"/>
  <c r="H1682" i="1" s="1"/>
  <c r="C1681" i="1"/>
  <c r="H1681" i="1" s="1"/>
  <c r="C1680" i="1"/>
  <c r="H1679" i="1"/>
  <c r="G1679" i="1"/>
  <c r="C1679" i="1"/>
  <c r="H1678" i="1"/>
  <c r="G1678" i="1"/>
  <c r="C1678" i="1"/>
  <c r="C1677" i="1"/>
  <c r="H1677" i="1" s="1"/>
  <c r="C1676" i="1"/>
  <c r="H1675" i="1"/>
  <c r="G1675" i="1"/>
  <c r="C1675" i="1"/>
  <c r="H1674" i="1"/>
  <c r="G1674" i="1"/>
  <c r="C1674" i="1"/>
  <c r="G1673" i="1"/>
  <c r="C1673" i="1"/>
  <c r="H1673" i="1" s="1"/>
  <c r="C1672" i="1"/>
  <c r="H1671" i="1"/>
  <c r="G1671" i="1"/>
  <c r="C1671" i="1"/>
  <c r="H1670" i="1"/>
  <c r="G1670" i="1"/>
  <c r="C1670" i="1"/>
  <c r="C1669" i="1"/>
  <c r="H1669" i="1" s="1"/>
  <c r="C1668" i="1"/>
  <c r="H1667" i="1"/>
  <c r="G1667" i="1"/>
  <c r="C1667" i="1"/>
  <c r="H1666" i="1"/>
  <c r="G1666" i="1"/>
  <c r="C1666" i="1"/>
  <c r="G1665" i="1"/>
  <c r="C1665" i="1"/>
  <c r="H1665" i="1" s="1"/>
  <c r="C1664" i="1"/>
  <c r="H1663" i="1"/>
  <c r="G1663" i="1"/>
  <c r="C1663" i="1"/>
  <c r="H1662" i="1"/>
  <c r="G1662" i="1"/>
  <c r="C1662" i="1"/>
  <c r="C1661" i="1"/>
  <c r="H1661" i="1" s="1"/>
  <c r="C1660" i="1"/>
  <c r="H1659" i="1"/>
  <c r="G1659" i="1"/>
  <c r="C1659" i="1"/>
  <c r="H1658" i="1"/>
  <c r="G1658" i="1"/>
  <c r="C1658" i="1"/>
  <c r="G1657" i="1"/>
  <c r="C1657" i="1"/>
  <c r="H1657" i="1" s="1"/>
  <c r="C1656" i="1"/>
  <c r="H1655" i="1"/>
  <c r="G1655" i="1"/>
  <c r="C1655" i="1"/>
  <c r="H1654" i="1"/>
  <c r="G1654" i="1"/>
  <c r="C1654" i="1"/>
  <c r="C1653" i="1"/>
  <c r="H1653" i="1" s="1"/>
  <c r="C1652" i="1"/>
  <c r="H1651" i="1"/>
  <c r="G1651" i="1"/>
  <c r="C1651" i="1"/>
  <c r="H1650" i="1"/>
  <c r="G1650" i="1"/>
  <c r="C1650" i="1"/>
  <c r="G1649" i="1"/>
  <c r="C1649" i="1"/>
  <c r="H1649" i="1" s="1"/>
  <c r="C1648" i="1"/>
  <c r="H1647" i="1"/>
  <c r="G1647" i="1"/>
  <c r="C1647" i="1"/>
  <c r="H1646" i="1"/>
  <c r="G1646" i="1"/>
  <c r="C1646" i="1"/>
  <c r="C1645" i="1"/>
  <c r="H1645" i="1" s="1"/>
  <c r="C1644" i="1"/>
  <c r="H1643" i="1"/>
  <c r="G1643" i="1"/>
  <c r="C1643" i="1"/>
  <c r="H1642" i="1"/>
  <c r="G1642" i="1"/>
  <c r="C1642" i="1"/>
  <c r="G1641" i="1"/>
  <c r="C1641" i="1"/>
  <c r="H1641" i="1" s="1"/>
  <c r="C1640" i="1"/>
  <c r="H1639" i="1"/>
  <c r="G1639" i="1"/>
  <c r="C1639" i="1"/>
  <c r="H1638" i="1"/>
  <c r="G1638" i="1"/>
  <c r="C1638" i="1"/>
  <c r="C1637" i="1"/>
  <c r="H1637" i="1" s="1"/>
  <c r="C1636" i="1"/>
  <c r="H1635" i="1"/>
  <c r="G1635" i="1"/>
  <c r="C1635" i="1"/>
  <c r="G1634" i="1"/>
  <c r="C1634" i="1"/>
  <c r="H1634" i="1" s="1"/>
  <c r="G1633" i="1"/>
  <c r="C1633" i="1"/>
  <c r="H1633" i="1" s="1"/>
  <c r="C1632" i="1"/>
  <c r="H1631" i="1"/>
  <c r="G1631" i="1"/>
  <c r="C1631" i="1"/>
  <c r="H1630" i="1"/>
  <c r="G1630" i="1"/>
  <c r="C1630" i="1"/>
  <c r="C1629" i="1"/>
  <c r="H1629" i="1" s="1"/>
  <c r="C1628" i="1"/>
  <c r="H1627" i="1"/>
  <c r="G1627" i="1"/>
  <c r="C1627" i="1"/>
  <c r="H1626" i="1"/>
  <c r="G1626" i="1"/>
  <c r="C1626" i="1"/>
  <c r="G1625" i="1"/>
  <c r="C1625" i="1"/>
  <c r="H1625" i="1" s="1"/>
  <c r="C1624" i="1"/>
  <c r="H1623" i="1"/>
  <c r="G1623" i="1"/>
  <c r="C1623" i="1"/>
  <c r="H1622" i="1"/>
  <c r="G1622" i="1"/>
  <c r="C1622" i="1"/>
  <c r="C1620" i="1"/>
  <c r="H1619" i="1"/>
  <c r="G1619" i="1"/>
  <c r="C1619" i="1"/>
  <c r="H1618" i="1"/>
  <c r="G1618" i="1"/>
  <c r="C1618" i="1"/>
  <c r="G1617" i="1"/>
  <c r="C1617" i="1"/>
  <c r="H1617" i="1" s="1"/>
  <c r="C1616" i="1"/>
  <c r="H1615" i="1"/>
  <c r="G1615" i="1"/>
  <c r="C1615" i="1"/>
  <c r="H1614" i="1"/>
  <c r="G1614" i="1"/>
  <c r="C1614" i="1"/>
  <c r="C1613" i="1"/>
  <c r="H1613" i="1" s="1"/>
  <c r="C1612" i="1"/>
  <c r="H1611" i="1"/>
  <c r="G1611" i="1"/>
  <c r="C1611" i="1"/>
  <c r="G1610" i="1"/>
  <c r="C1610" i="1"/>
  <c r="H1610" i="1" s="1"/>
  <c r="G1609" i="1"/>
  <c r="C1609" i="1"/>
  <c r="H1609" i="1" s="1"/>
  <c r="C1608" i="1"/>
  <c r="H1607" i="1"/>
  <c r="G1607" i="1"/>
  <c r="C1607" i="1"/>
  <c r="H1606" i="1"/>
  <c r="C1606" i="1"/>
  <c r="G1606" i="1" s="1"/>
  <c r="C1605" i="1"/>
  <c r="H1605" i="1" s="1"/>
  <c r="H1603" i="1"/>
  <c r="G1603" i="1"/>
  <c r="C1603" i="1"/>
  <c r="G1601" i="1"/>
  <c r="C1601" i="1"/>
  <c r="H1601" i="1" s="1"/>
  <c r="C1600" i="1"/>
  <c r="H1599" i="1"/>
  <c r="G1599" i="1"/>
  <c r="C1599" i="1"/>
  <c r="H1598" i="1"/>
  <c r="G1598" i="1"/>
  <c r="C1598" i="1"/>
  <c r="C1597" i="1"/>
  <c r="H1597" i="1" s="1"/>
  <c r="C1596" i="1"/>
  <c r="H1595" i="1"/>
  <c r="G1595" i="1"/>
  <c r="C1595" i="1"/>
  <c r="C1594" i="1"/>
  <c r="G1594" i="1" s="1"/>
  <c r="C1593" i="1"/>
  <c r="H1593" i="1" s="1"/>
  <c r="C1592" i="1"/>
  <c r="C1591" i="1"/>
  <c r="H1591" i="1" s="1"/>
  <c r="H1590" i="1"/>
  <c r="G1590" i="1"/>
  <c r="C1590" i="1"/>
  <c r="C1589" i="1"/>
  <c r="H1589" i="1" s="1"/>
  <c r="C1588" i="1"/>
  <c r="C1587" i="1"/>
  <c r="H1587" i="1" s="1"/>
  <c r="C1586" i="1"/>
  <c r="H1586" i="1" s="1"/>
  <c r="C1584" i="1"/>
  <c r="H1582" i="1"/>
  <c r="G1582" i="1"/>
  <c r="C1582" i="1"/>
  <c r="H1581" i="1"/>
  <c r="D1581" i="1"/>
  <c r="C1581" i="1"/>
  <c r="J1580" i="1"/>
  <c r="G1580" i="1"/>
  <c r="I1580" i="1" s="1"/>
  <c r="D1580" i="1"/>
  <c r="C1580" i="1"/>
  <c r="H1580" i="1" s="1"/>
  <c r="H1579" i="1"/>
  <c r="D1579" i="1"/>
  <c r="C1579" i="1"/>
  <c r="J1578" i="1"/>
  <c r="G1578" i="1"/>
  <c r="I1578" i="1" s="1"/>
  <c r="D1578" i="1"/>
  <c r="C1578" i="1"/>
  <c r="H1578" i="1" s="1"/>
  <c r="D1577" i="1"/>
  <c r="G1577" i="1" s="1"/>
  <c r="C1577" i="1"/>
  <c r="H1576" i="1"/>
  <c r="D1576" i="1"/>
  <c r="C1576" i="1"/>
  <c r="D1575" i="1"/>
  <c r="J1575" i="1" s="1"/>
  <c r="C1575" i="1"/>
  <c r="H1574" i="1"/>
  <c r="D1574" i="1"/>
  <c r="C1574" i="1"/>
  <c r="D1573" i="1"/>
  <c r="J1573" i="1" s="1"/>
  <c r="C1573" i="1"/>
  <c r="G1572" i="1"/>
  <c r="D1572" i="1"/>
  <c r="C1572" i="1"/>
  <c r="H1572" i="1" s="1"/>
  <c r="D1571" i="1"/>
  <c r="G1571" i="1" s="1"/>
  <c r="H1570" i="1"/>
  <c r="D1570" i="1"/>
  <c r="C1570" i="1"/>
  <c r="J1569" i="1"/>
  <c r="G1569" i="1"/>
  <c r="I1569" i="1" s="1"/>
  <c r="D1569" i="1"/>
  <c r="C1569" i="1"/>
  <c r="H1569" i="1" s="1"/>
  <c r="H1568" i="1"/>
  <c r="D1568" i="1"/>
  <c r="C1568" i="1"/>
  <c r="J1567" i="1"/>
  <c r="G1567" i="1"/>
  <c r="I1567" i="1" s="1"/>
  <c r="D1567" i="1"/>
  <c r="C1567" i="1"/>
  <c r="H1567" i="1" s="1"/>
  <c r="H1566" i="1"/>
  <c r="D1566" i="1"/>
  <c r="C1566" i="1"/>
  <c r="J1565" i="1"/>
  <c r="G1565" i="1"/>
  <c r="I1565" i="1" s="1"/>
  <c r="D1565" i="1"/>
  <c r="C1565" i="1"/>
  <c r="H1565" i="1" s="1"/>
  <c r="H1564" i="1"/>
  <c r="D1564" i="1"/>
  <c r="C1564" i="1"/>
  <c r="H1563" i="1"/>
  <c r="D1563" i="1"/>
  <c r="C1563" i="1"/>
  <c r="G1563" i="1" s="1"/>
  <c r="D1562" i="1"/>
  <c r="J1562" i="1" s="1"/>
  <c r="C1562" i="1"/>
  <c r="H1561" i="1"/>
  <c r="D1561" i="1"/>
  <c r="C1561" i="1"/>
  <c r="D1560" i="1"/>
  <c r="J1560" i="1" s="1"/>
  <c r="C1560" i="1"/>
  <c r="H1559" i="1"/>
  <c r="D1559" i="1"/>
  <c r="C1559" i="1"/>
  <c r="D1558" i="1"/>
  <c r="J1558" i="1" s="1"/>
  <c r="C1558" i="1"/>
  <c r="H1557" i="1"/>
  <c r="D1557" i="1"/>
  <c r="C1557" i="1"/>
  <c r="D1556" i="1"/>
  <c r="C1556" i="1"/>
  <c r="G1556" i="1" s="1"/>
  <c r="C1555" i="1"/>
  <c r="J1554" i="1"/>
  <c r="D1554" i="1"/>
  <c r="G1554" i="1" s="1"/>
  <c r="C1554" i="1"/>
  <c r="D1553" i="1"/>
  <c r="C1553" i="1"/>
  <c r="H1553" i="1" s="1"/>
  <c r="J1552" i="1"/>
  <c r="D1552" i="1"/>
  <c r="G1552" i="1" s="1"/>
  <c r="C1552" i="1"/>
  <c r="D1551" i="1"/>
  <c r="C1551" i="1"/>
  <c r="H1551" i="1" s="1"/>
  <c r="J1550" i="1"/>
  <c r="D1550" i="1"/>
  <c r="G1550" i="1" s="1"/>
  <c r="C1550" i="1"/>
  <c r="D1549" i="1"/>
  <c r="C1549" i="1"/>
  <c r="H1549" i="1" s="1"/>
  <c r="J1548" i="1"/>
  <c r="D1548" i="1"/>
  <c r="G1548" i="1" s="1"/>
  <c r="C1548" i="1"/>
  <c r="H1547" i="1"/>
  <c r="G1547" i="1"/>
  <c r="D1547" i="1"/>
  <c r="C1547" i="1"/>
  <c r="J1547" i="1" s="1"/>
  <c r="J1546" i="1"/>
  <c r="D1546" i="1"/>
  <c r="C1546" i="1"/>
  <c r="H1545" i="1"/>
  <c r="G1545" i="1"/>
  <c r="D1545" i="1"/>
  <c r="J1545" i="1" s="1"/>
  <c r="C1545" i="1"/>
  <c r="J1544" i="1"/>
  <c r="D1544" i="1"/>
  <c r="C1544" i="1"/>
  <c r="H1543" i="1"/>
  <c r="G1543" i="1"/>
  <c r="D1543" i="1"/>
  <c r="J1543" i="1" s="1"/>
  <c r="C1543" i="1"/>
  <c r="D1542" i="1"/>
  <c r="J1542" i="1" s="1"/>
  <c r="C1542" i="1"/>
  <c r="H1541" i="1"/>
  <c r="G1541" i="1"/>
  <c r="D1541" i="1"/>
  <c r="J1541" i="1" s="1"/>
  <c r="C1541" i="1"/>
  <c r="D1540" i="1"/>
  <c r="C1540" i="1"/>
  <c r="D1539" i="1"/>
  <c r="H1539" i="1" s="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C1518" i="1"/>
  <c r="H1517" i="1"/>
  <c r="G1517" i="1"/>
  <c r="D1517" i="1"/>
  <c r="C1517" i="1"/>
  <c r="H1516" i="1"/>
  <c r="G1516" i="1"/>
  <c r="D1516" i="1"/>
  <c r="C1516" i="1"/>
  <c r="H1515" i="1"/>
  <c r="G1515" i="1"/>
  <c r="D1515" i="1"/>
  <c r="C1515" i="1"/>
  <c r="H1514" i="1"/>
  <c r="G1514" i="1"/>
  <c r="D1514" i="1"/>
  <c r="C1514" i="1"/>
  <c r="G1513" i="1"/>
  <c r="D1513" i="1"/>
  <c r="H1513" i="1" s="1"/>
  <c r="C1513" i="1"/>
  <c r="H1512" i="1"/>
  <c r="G1512" i="1"/>
  <c r="D1512" i="1"/>
  <c r="C1512"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D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D1390" i="1"/>
  <c r="C1390" i="1"/>
  <c r="H1389" i="1"/>
  <c r="D1389" i="1"/>
  <c r="C1389" i="1"/>
  <c r="G1389" i="1" s="1"/>
  <c r="D1388" i="1"/>
  <c r="C1388" i="1"/>
  <c r="H1387" i="1"/>
  <c r="D1387" i="1"/>
  <c r="C1387" i="1"/>
  <c r="G1387" i="1" s="1"/>
  <c r="D1386" i="1"/>
  <c r="C1386" i="1"/>
  <c r="H1386" i="1" s="1"/>
  <c r="D1385" i="1"/>
  <c r="C1385" i="1"/>
  <c r="D1384" i="1"/>
  <c r="C1384" i="1"/>
  <c r="H1383" i="1"/>
  <c r="G1383" i="1"/>
  <c r="D1383" i="1"/>
  <c r="C1383" i="1"/>
  <c r="D1382" i="1"/>
  <c r="H1382" i="1" s="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D1341" i="1"/>
  <c r="H1341" i="1" s="1"/>
  <c r="C1341" i="1"/>
  <c r="H1340" i="1"/>
  <c r="G1340" i="1"/>
  <c r="D1340" i="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D1312" i="1"/>
  <c r="G1312" i="1" s="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D1301"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H1281" i="1"/>
  <c r="D1281" i="1"/>
  <c r="G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G1265" i="1"/>
  <c r="D1265" i="1"/>
  <c r="H1265" i="1" s="1"/>
  <c r="C1265" i="1"/>
  <c r="D1264" i="1"/>
  <c r="H1264" i="1" s="1"/>
  <c r="C1264" i="1"/>
  <c r="H1263" i="1"/>
  <c r="D1263" i="1"/>
  <c r="G1263" i="1" s="1"/>
  <c r="C1263" i="1"/>
  <c r="G1262" i="1"/>
  <c r="D1262" i="1"/>
  <c r="H1262" i="1" s="1"/>
  <c r="C1262" i="1"/>
  <c r="H1261" i="1"/>
  <c r="D1261" i="1"/>
  <c r="G1261" i="1" s="1"/>
  <c r="C1261" i="1"/>
  <c r="D1260" i="1"/>
  <c r="G1260" i="1" s="1"/>
  <c r="C1260" i="1"/>
  <c r="C1259" i="1"/>
  <c r="H1258" i="1"/>
  <c r="G1258" i="1"/>
  <c r="D1258" i="1"/>
  <c r="C1258" i="1"/>
  <c r="D1257" i="1"/>
  <c r="H1257" i="1" s="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C1203" i="1"/>
  <c r="H1203" i="1" s="1"/>
  <c r="H1202" i="1"/>
  <c r="G1202" i="1"/>
  <c r="D1202" i="1"/>
  <c r="C1202" i="1"/>
  <c r="D1201" i="1"/>
  <c r="H1200" i="1"/>
  <c r="D1200" i="1"/>
  <c r="G1200" i="1" s="1"/>
  <c r="C1200" i="1"/>
  <c r="H1199" i="1"/>
  <c r="G1199" i="1"/>
  <c r="D1199" i="1"/>
  <c r="C1199" i="1"/>
  <c r="H1198"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H1185" i="1"/>
  <c r="D1185" i="1"/>
  <c r="G1185" i="1" s="1"/>
  <c r="C1185" i="1"/>
  <c r="H1184" i="1"/>
  <c r="D1184" i="1"/>
  <c r="G1184" i="1" s="1"/>
  <c r="C1184" i="1"/>
  <c r="H1183" i="1"/>
  <c r="D1183" i="1"/>
  <c r="G1183" i="1" s="1"/>
  <c r="C1183" i="1"/>
  <c r="D1179" i="1"/>
  <c r="C1179" i="1"/>
  <c r="H1179" i="1" s="1"/>
  <c r="H1178" i="1"/>
  <c r="G1178" i="1"/>
  <c r="D1178" i="1"/>
  <c r="C1178" i="1"/>
  <c r="H1177" i="1"/>
  <c r="G1177" i="1"/>
  <c r="D1177" i="1"/>
  <c r="C1177" i="1"/>
  <c r="D1176" i="1"/>
  <c r="C1176" i="1"/>
  <c r="H1176" i="1" s="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D1085" i="1"/>
  <c r="H1085" i="1" s="1"/>
  <c r="C1085" i="1"/>
  <c r="D1084" i="1"/>
  <c r="C1084" i="1"/>
  <c r="D1083" i="1"/>
  <c r="C1083" i="1"/>
  <c r="D1082" i="1"/>
  <c r="C1082" i="1"/>
  <c r="D1081" i="1"/>
  <c r="C1081" i="1"/>
  <c r="D1080" i="1"/>
  <c r="C1080" i="1"/>
  <c r="D1079" i="1"/>
  <c r="C1079" i="1"/>
  <c r="D1078" i="1"/>
  <c r="C1078" i="1"/>
  <c r="D1077" i="1"/>
  <c r="C1077" i="1"/>
  <c r="D1076" i="1"/>
  <c r="C1076" i="1"/>
  <c r="D1075" i="1"/>
  <c r="H1073" i="1"/>
  <c r="D1073" i="1"/>
  <c r="C1073" i="1"/>
  <c r="G1073" i="1" s="1"/>
  <c r="H1072" i="1"/>
  <c r="D1072" i="1"/>
  <c r="C1072" i="1"/>
  <c r="G1072" i="1" s="1"/>
  <c r="H1071" i="1"/>
  <c r="D1071" i="1"/>
  <c r="C1071" i="1"/>
  <c r="G1071" i="1" s="1"/>
  <c r="H1070" i="1"/>
  <c r="D1070" i="1"/>
  <c r="C1070" i="1"/>
  <c r="G1070" i="1" s="1"/>
  <c r="D1069" i="1"/>
  <c r="H1069" i="1" s="1"/>
  <c r="C1069" i="1"/>
  <c r="D1068" i="1"/>
  <c r="H1068" i="1" s="1"/>
  <c r="C1068" i="1"/>
  <c r="G1068" i="1" s="1"/>
  <c r="D1067" i="1"/>
  <c r="H1067" i="1" s="1"/>
  <c r="C1067" i="1"/>
  <c r="G1067" i="1" s="1"/>
  <c r="H1066" i="1"/>
  <c r="D1066" i="1"/>
  <c r="C1066" i="1"/>
  <c r="G1066" i="1" s="1"/>
  <c r="D1065" i="1"/>
  <c r="H1065" i="1" s="1"/>
  <c r="C1065" i="1"/>
  <c r="D1064" i="1"/>
  <c r="H1064" i="1" s="1"/>
  <c r="C1064" i="1"/>
  <c r="G1064" i="1" s="1"/>
  <c r="D1063" i="1"/>
  <c r="H1063" i="1" s="1"/>
  <c r="C1063" i="1"/>
  <c r="G1063" i="1" s="1"/>
  <c r="H1062" i="1"/>
  <c r="D1062" i="1"/>
  <c r="C1062" i="1"/>
  <c r="G1062" i="1" s="1"/>
  <c r="D1061" i="1"/>
  <c r="H1061" i="1" s="1"/>
  <c r="C1061" i="1"/>
  <c r="D1060" i="1"/>
  <c r="H1060" i="1" s="1"/>
  <c r="C1060" i="1"/>
  <c r="D1059" i="1"/>
  <c r="H1059" i="1" s="1"/>
  <c r="C1059" i="1"/>
  <c r="H1058" i="1"/>
  <c r="D1058" i="1"/>
  <c r="C1058" i="1"/>
  <c r="G1058" i="1" s="1"/>
  <c r="D1057" i="1"/>
  <c r="H1057" i="1" s="1"/>
  <c r="C1057" i="1"/>
  <c r="D1056" i="1"/>
  <c r="H1056" i="1" s="1"/>
  <c r="C1056" i="1"/>
  <c r="G1056" i="1" s="1"/>
  <c r="D1055" i="1"/>
  <c r="H1055" i="1" s="1"/>
  <c r="C1055" i="1"/>
  <c r="G1055" i="1" s="1"/>
  <c r="H1054" i="1"/>
  <c r="D1054" i="1"/>
  <c r="C1054" i="1"/>
  <c r="G1054" i="1" s="1"/>
  <c r="D1053" i="1"/>
  <c r="H1053" i="1" s="1"/>
  <c r="C1053" i="1"/>
  <c r="D1052" i="1"/>
  <c r="H1052" i="1" s="1"/>
  <c r="C1052" i="1"/>
  <c r="G1052" i="1" s="1"/>
  <c r="D1051" i="1"/>
  <c r="H1051" i="1" s="1"/>
  <c r="C1051" i="1"/>
  <c r="G1051" i="1" s="1"/>
  <c r="H1050" i="1"/>
  <c r="D1050" i="1"/>
  <c r="C1050" i="1"/>
  <c r="G1050" i="1" s="1"/>
  <c r="D1049" i="1"/>
  <c r="H1049" i="1" s="1"/>
  <c r="C1049" i="1"/>
  <c r="D1048" i="1"/>
  <c r="H1048" i="1" s="1"/>
  <c r="C1048" i="1"/>
  <c r="G1048" i="1" s="1"/>
  <c r="D1047" i="1"/>
  <c r="H1047" i="1" s="1"/>
  <c r="C1047" i="1"/>
  <c r="H1046" i="1"/>
  <c r="D1046" i="1"/>
  <c r="C1046" i="1"/>
  <c r="G1046" i="1" s="1"/>
  <c r="D1045" i="1"/>
  <c r="H1045" i="1" s="1"/>
  <c r="C1045" i="1"/>
  <c r="D1044" i="1"/>
  <c r="H1044" i="1" s="1"/>
  <c r="C1044" i="1"/>
  <c r="G1044" i="1" s="1"/>
  <c r="D1043" i="1"/>
  <c r="H1043" i="1" s="1"/>
  <c r="C1043" i="1"/>
  <c r="H1042" i="1"/>
  <c r="D1042" i="1"/>
  <c r="C1042" i="1"/>
  <c r="D1041" i="1"/>
  <c r="H1041" i="1" s="1"/>
  <c r="C1041" i="1"/>
  <c r="D1040" i="1"/>
  <c r="H1040" i="1" s="1"/>
  <c r="C1040" i="1"/>
  <c r="D1039" i="1"/>
  <c r="H1039" i="1" s="1"/>
  <c r="C1039" i="1"/>
  <c r="H1038" i="1"/>
  <c r="D1038" i="1"/>
  <c r="C1038" i="1"/>
  <c r="G1038" i="1" s="1"/>
  <c r="D1037" i="1"/>
  <c r="H1037" i="1" s="1"/>
  <c r="C1037" i="1"/>
  <c r="D1036" i="1"/>
  <c r="H1036" i="1" s="1"/>
  <c r="C1036" i="1"/>
  <c r="G1036" i="1" s="1"/>
  <c r="D1035" i="1"/>
  <c r="H1035" i="1" s="1"/>
  <c r="C1035" i="1"/>
  <c r="D1034" i="1"/>
  <c r="H1034" i="1" s="1"/>
  <c r="C1034" i="1"/>
  <c r="D1033" i="1"/>
  <c r="H1033" i="1" s="1"/>
  <c r="C1033" i="1"/>
  <c r="D1032" i="1"/>
  <c r="H1032" i="1" s="1"/>
  <c r="C1032" i="1"/>
  <c r="G1032" i="1" s="1"/>
  <c r="D1031" i="1"/>
  <c r="H1031" i="1" s="1"/>
  <c r="C1031" i="1"/>
  <c r="G1031" i="1" s="1"/>
  <c r="H1030" i="1"/>
  <c r="D1030" i="1"/>
  <c r="C1030" i="1"/>
  <c r="D1029" i="1"/>
  <c r="H1029" i="1" s="1"/>
  <c r="C1029" i="1"/>
  <c r="D1028" i="1"/>
  <c r="H1028" i="1" s="1"/>
  <c r="C1028" i="1"/>
  <c r="D1027" i="1"/>
  <c r="H1027" i="1" s="1"/>
  <c r="C1027" i="1"/>
  <c r="G1027" i="1" s="1"/>
  <c r="H1026" i="1"/>
  <c r="D1026" i="1"/>
  <c r="C1026" i="1"/>
  <c r="G1026" i="1" s="1"/>
  <c r="D1025" i="1"/>
  <c r="H1025" i="1" s="1"/>
  <c r="C1025" i="1"/>
  <c r="D1024" i="1"/>
  <c r="H1024" i="1" s="1"/>
  <c r="C1024" i="1"/>
  <c r="D1023" i="1"/>
  <c r="H1023" i="1" s="1"/>
  <c r="C1023" i="1"/>
  <c r="H1022" i="1"/>
  <c r="D1022" i="1"/>
  <c r="C1022" i="1"/>
  <c r="G1022" i="1" s="1"/>
  <c r="D1021" i="1"/>
  <c r="H1021" i="1" s="1"/>
  <c r="C1021" i="1"/>
  <c r="D1020" i="1"/>
  <c r="H1020" i="1" s="1"/>
  <c r="C1020" i="1"/>
  <c r="G1020" i="1" s="1"/>
  <c r="D1019" i="1"/>
  <c r="H1019" i="1" s="1"/>
  <c r="C1019" i="1"/>
  <c r="G1019" i="1" s="1"/>
  <c r="D1018" i="1"/>
  <c r="H1018" i="1" s="1"/>
  <c r="C1018" i="1"/>
  <c r="C1017" i="1"/>
  <c r="D1016" i="1"/>
  <c r="H1016" i="1" s="1"/>
  <c r="C1016" i="1"/>
  <c r="G1016" i="1" s="1"/>
  <c r="D1015" i="1"/>
  <c r="H1015" i="1" s="1"/>
  <c r="C1015" i="1"/>
  <c r="G1015" i="1" s="1"/>
  <c r="D1014" i="1"/>
  <c r="H1014" i="1" s="1"/>
  <c r="C1014" i="1"/>
  <c r="D1013" i="1"/>
  <c r="H1013" i="1" s="1"/>
  <c r="C1013" i="1"/>
  <c r="D1010" i="1"/>
  <c r="H1010" i="1" s="1"/>
  <c r="C1010" i="1"/>
  <c r="G1010" i="1" s="1"/>
  <c r="D1009" i="1"/>
  <c r="H1009" i="1" s="1"/>
  <c r="C1009" i="1"/>
  <c r="G1009" i="1" s="1"/>
  <c r="H1008" i="1"/>
  <c r="D1008" i="1"/>
  <c r="C1008" i="1"/>
  <c r="G1008" i="1" s="1"/>
  <c r="D1007" i="1"/>
  <c r="H1007" i="1" s="1"/>
  <c r="C1007" i="1"/>
  <c r="D1006" i="1"/>
  <c r="C1006" i="1"/>
  <c r="D1005" i="1"/>
  <c r="C1005" i="1"/>
  <c r="G1005" i="1" s="1"/>
  <c r="H1004" i="1"/>
  <c r="D1004" i="1"/>
  <c r="C1004" i="1"/>
  <c r="G1004" i="1" s="1"/>
  <c r="D1003" i="1"/>
  <c r="H1003" i="1" s="1"/>
  <c r="C1003" i="1"/>
  <c r="D1002" i="1"/>
  <c r="C1002" i="1"/>
  <c r="D1001" i="1"/>
  <c r="C1001" i="1"/>
  <c r="G1001" i="1" s="1"/>
  <c r="H1000" i="1"/>
  <c r="D1000" i="1"/>
  <c r="C1000" i="1"/>
  <c r="G1000" i="1" s="1"/>
  <c r="D999" i="1"/>
  <c r="H999" i="1" s="1"/>
  <c r="C999" i="1"/>
  <c r="D998" i="1"/>
  <c r="C998" i="1"/>
  <c r="D997" i="1"/>
  <c r="C997" i="1"/>
  <c r="G997" i="1" s="1"/>
  <c r="H996" i="1"/>
  <c r="D996" i="1"/>
  <c r="C996" i="1"/>
  <c r="G996" i="1" s="1"/>
  <c r="D995" i="1"/>
  <c r="H995" i="1" s="1"/>
  <c r="C995" i="1"/>
  <c r="D994" i="1"/>
  <c r="C994" i="1"/>
  <c r="D993" i="1"/>
  <c r="C993" i="1"/>
  <c r="G993" i="1" s="1"/>
  <c r="H992" i="1"/>
  <c r="D992" i="1"/>
  <c r="C992" i="1"/>
  <c r="G992" i="1" s="1"/>
  <c r="D991" i="1"/>
  <c r="H991" i="1" s="1"/>
  <c r="C991" i="1"/>
  <c r="D990" i="1"/>
  <c r="C990" i="1"/>
  <c r="D989" i="1"/>
  <c r="C989" i="1"/>
  <c r="G989" i="1" s="1"/>
  <c r="H988" i="1"/>
  <c r="D988" i="1"/>
  <c r="C988" i="1"/>
  <c r="G988" i="1" s="1"/>
  <c r="D987" i="1"/>
  <c r="H987" i="1" s="1"/>
  <c r="C987" i="1"/>
  <c r="D986" i="1"/>
  <c r="C986" i="1"/>
  <c r="D985" i="1"/>
  <c r="C985" i="1"/>
  <c r="G985" i="1" s="1"/>
  <c r="H984" i="1"/>
  <c r="D984" i="1"/>
  <c r="C984" i="1"/>
  <c r="G984" i="1" s="1"/>
  <c r="D983" i="1"/>
  <c r="H983" i="1" s="1"/>
  <c r="C983" i="1"/>
  <c r="D982" i="1"/>
  <c r="C982" i="1"/>
  <c r="D981" i="1"/>
  <c r="C981" i="1"/>
  <c r="G981" i="1" s="1"/>
  <c r="H980" i="1"/>
  <c r="D980" i="1"/>
  <c r="C980" i="1"/>
  <c r="G980" i="1" s="1"/>
  <c r="D979" i="1"/>
  <c r="H979" i="1" s="1"/>
  <c r="C979" i="1"/>
  <c r="D978" i="1"/>
  <c r="C978" i="1"/>
  <c r="D977" i="1"/>
  <c r="C977" i="1"/>
  <c r="G977" i="1" s="1"/>
  <c r="H976" i="1"/>
  <c r="D976" i="1"/>
  <c r="C976" i="1"/>
  <c r="G976" i="1" s="1"/>
  <c r="D975" i="1"/>
  <c r="H975" i="1" s="1"/>
  <c r="C975" i="1"/>
  <c r="D974" i="1"/>
  <c r="C974" i="1"/>
  <c r="D973" i="1"/>
  <c r="C973" i="1"/>
  <c r="H972" i="1"/>
  <c r="D972" i="1"/>
  <c r="C972" i="1"/>
  <c r="G972" i="1" s="1"/>
  <c r="H971" i="1"/>
  <c r="D971" i="1"/>
  <c r="C971" i="1"/>
  <c r="D970" i="1"/>
  <c r="C970" i="1"/>
  <c r="D969" i="1"/>
  <c r="C969" i="1"/>
  <c r="H968" i="1"/>
  <c r="D968" i="1"/>
  <c r="C968" i="1"/>
  <c r="G968" i="1" s="1"/>
  <c r="D967" i="1"/>
  <c r="H967" i="1" s="1"/>
  <c r="C967" i="1"/>
  <c r="D966" i="1"/>
  <c r="C966" i="1"/>
  <c r="D965" i="1"/>
  <c r="C965" i="1"/>
  <c r="H964" i="1"/>
  <c r="D964" i="1"/>
  <c r="C964" i="1"/>
  <c r="G964" i="1" s="1"/>
  <c r="H963" i="1"/>
  <c r="D963" i="1"/>
  <c r="C963" i="1"/>
  <c r="D962" i="1"/>
  <c r="C962" i="1"/>
  <c r="D961" i="1"/>
  <c r="C961" i="1"/>
  <c r="H960" i="1"/>
  <c r="D960" i="1"/>
  <c r="C960" i="1"/>
  <c r="G960" i="1" s="1"/>
  <c r="D959" i="1"/>
  <c r="H959" i="1" s="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G937" i="1" s="1"/>
  <c r="C937" i="1"/>
  <c r="D936" i="1"/>
  <c r="C936" i="1"/>
  <c r="H936" i="1" s="1"/>
  <c r="D935" i="1"/>
  <c r="C935" i="1"/>
  <c r="H935" i="1" s="1"/>
  <c r="G934" i="1"/>
  <c r="D934" i="1"/>
  <c r="C934" i="1"/>
  <c r="H934" i="1" s="1"/>
  <c r="D933" i="1"/>
  <c r="G933" i="1" s="1"/>
  <c r="C933" i="1"/>
  <c r="D932" i="1"/>
  <c r="C932" i="1"/>
  <c r="H932" i="1" s="1"/>
  <c r="D931" i="1"/>
  <c r="C931" i="1"/>
  <c r="H931" i="1" s="1"/>
  <c r="G930" i="1"/>
  <c r="D930" i="1"/>
  <c r="C930" i="1"/>
  <c r="H930" i="1" s="1"/>
  <c r="D929" i="1"/>
  <c r="G929" i="1" s="1"/>
  <c r="C929" i="1"/>
  <c r="D928" i="1"/>
  <c r="C928" i="1"/>
  <c r="H928" i="1" s="1"/>
  <c r="D927" i="1"/>
  <c r="C927" i="1"/>
  <c r="H927" i="1" s="1"/>
  <c r="G926" i="1"/>
  <c r="D926" i="1"/>
  <c r="C926" i="1"/>
  <c r="H926" i="1" s="1"/>
  <c r="D925" i="1"/>
  <c r="G925" i="1" s="1"/>
  <c r="C925" i="1"/>
  <c r="D924" i="1"/>
  <c r="C924" i="1"/>
  <c r="H924" i="1" s="1"/>
  <c r="D923" i="1"/>
  <c r="C923" i="1"/>
  <c r="H923" i="1" s="1"/>
  <c r="G922" i="1"/>
  <c r="D922" i="1"/>
  <c r="C922" i="1"/>
  <c r="H922" i="1" s="1"/>
  <c r="D921" i="1"/>
  <c r="G921" i="1" s="1"/>
  <c r="C921" i="1"/>
  <c r="D920" i="1"/>
  <c r="C920" i="1"/>
  <c r="H920" i="1" s="1"/>
  <c r="D919" i="1"/>
  <c r="C919" i="1"/>
  <c r="H919" i="1" s="1"/>
  <c r="G918" i="1"/>
  <c r="D918" i="1"/>
  <c r="C918" i="1"/>
  <c r="H918" i="1" s="1"/>
  <c r="D917" i="1"/>
  <c r="G917" i="1" s="1"/>
  <c r="C917" i="1"/>
  <c r="D916" i="1"/>
  <c r="C916" i="1"/>
  <c r="H916" i="1" s="1"/>
  <c r="D915" i="1"/>
  <c r="C915" i="1"/>
  <c r="H915" i="1" s="1"/>
  <c r="G914" i="1"/>
  <c r="D914" i="1"/>
  <c r="C914" i="1"/>
  <c r="H914" i="1" s="1"/>
  <c r="D913" i="1"/>
  <c r="G913" i="1" s="1"/>
  <c r="C913" i="1"/>
  <c r="D912" i="1"/>
  <c r="C912" i="1"/>
  <c r="H912" i="1" s="1"/>
  <c r="D911" i="1"/>
  <c r="C911" i="1"/>
  <c r="H911" i="1" s="1"/>
  <c r="G910" i="1"/>
  <c r="D910" i="1"/>
  <c r="C910" i="1"/>
  <c r="H910" i="1" s="1"/>
  <c r="D909" i="1"/>
  <c r="G909" i="1" s="1"/>
  <c r="C909" i="1"/>
  <c r="D908" i="1"/>
  <c r="C908" i="1"/>
  <c r="H908" i="1" s="1"/>
  <c r="D907" i="1"/>
  <c r="C907" i="1"/>
  <c r="H907" i="1" s="1"/>
  <c r="G906" i="1"/>
  <c r="D906" i="1"/>
  <c r="C906" i="1"/>
  <c r="H906" i="1" s="1"/>
  <c r="D905" i="1"/>
  <c r="G905" i="1" s="1"/>
  <c r="C905" i="1"/>
  <c r="D904" i="1"/>
  <c r="C904" i="1"/>
  <c r="H904" i="1" s="1"/>
  <c r="D903" i="1"/>
  <c r="C903" i="1"/>
  <c r="H903" i="1" s="1"/>
  <c r="G902" i="1"/>
  <c r="D902" i="1"/>
  <c r="C902" i="1"/>
  <c r="H902" i="1" s="1"/>
  <c r="D901" i="1"/>
  <c r="G901" i="1" s="1"/>
  <c r="C901" i="1"/>
  <c r="D900" i="1"/>
  <c r="C900" i="1"/>
  <c r="H900" i="1" s="1"/>
  <c r="D899" i="1"/>
  <c r="C899" i="1"/>
  <c r="H899" i="1" s="1"/>
  <c r="G898" i="1"/>
  <c r="D898" i="1"/>
  <c r="C898" i="1"/>
  <c r="H898" i="1" s="1"/>
  <c r="D897" i="1"/>
  <c r="G897" i="1" s="1"/>
  <c r="C897" i="1"/>
  <c r="D896" i="1"/>
  <c r="C896" i="1"/>
  <c r="H896" i="1" s="1"/>
  <c r="D895" i="1"/>
  <c r="C895" i="1"/>
  <c r="H895" i="1" s="1"/>
  <c r="G894" i="1"/>
  <c r="D894" i="1"/>
  <c r="C894" i="1"/>
  <c r="H894" i="1" s="1"/>
  <c r="D893" i="1"/>
  <c r="G893" i="1" s="1"/>
  <c r="C893" i="1"/>
  <c r="D892" i="1"/>
  <c r="C892" i="1"/>
  <c r="H892" i="1" s="1"/>
  <c r="D891" i="1"/>
  <c r="C891" i="1"/>
  <c r="H891" i="1" s="1"/>
  <c r="G890" i="1"/>
  <c r="D890" i="1"/>
  <c r="C890" i="1"/>
  <c r="H890" i="1" s="1"/>
  <c r="D889" i="1"/>
  <c r="G889" i="1" s="1"/>
  <c r="C889" i="1"/>
  <c r="D888" i="1"/>
  <c r="C888" i="1"/>
  <c r="H888" i="1" s="1"/>
  <c r="D887" i="1"/>
  <c r="C887" i="1"/>
  <c r="H887" i="1" s="1"/>
  <c r="G886" i="1"/>
  <c r="D886" i="1"/>
  <c r="C886" i="1"/>
  <c r="H886" i="1" s="1"/>
  <c r="D885" i="1"/>
  <c r="G885" i="1" s="1"/>
  <c r="C885" i="1"/>
  <c r="D884" i="1"/>
  <c r="C884" i="1"/>
  <c r="H884" i="1" s="1"/>
  <c r="D883" i="1"/>
  <c r="C883" i="1"/>
  <c r="H883" i="1" s="1"/>
  <c r="G882" i="1"/>
  <c r="D882" i="1"/>
  <c r="C882" i="1"/>
  <c r="H882" i="1" s="1"/>
  <c r="D881" i="1"/>
  <c r="G881" i="1" s="1"/>
  <c r="C881" i="1"/>
  <c r="D880" i="1"/>
  <c r="C880" i="1"/>
  <c r="H880" i="1" s="1"/>
  <c r="D879" i="1"/>
  <c r="C879" i="1"/>
  <c r="H879" i="1" s="1"/>
  <c r="G878" i="1"/>
  <c r="D878" i="1"/>
  <c r="C878" i="1"/>
  <c r="H878" i="1" s="1"/>
  <c r="D877" i="1"/>
  <c r="G877" i="1" s="1"/>
  <c r="C877" i="1"/>
  <c r="D876" i="1"/>
  <c r="C876" i="1"/>
  <c r="H876" i="1" s="1"/>
  <c r="D875" i="1"/>
  <c r="C875" i="1"/>
  <c r="H875" i="1" s="1"/>
  <c r="G874" i="1"/>
  <c r="D874" i="1"/>
  <c r="C874" i="1"/>
  <c r="H874" i="1" s="1"/>
  <c r="D873" i="1"/>
  <c r="G873" i="1" s="1"/>
  <c r="C873" i="1"/>
  <c r="D872" i="1"/>
  <c r="C872" i="1"/>
  <c r="H872" i="1" s="1"/>
  <c r="D871" i="1"/>
  <c r="C871" i="1"/>
  <c r="H871" i="1" s="1"/>
  <c r="G870" i="1"/>
  <c r="D870" i="1"/>
  <c r="C870" i="1"/>
  <c r="H870" i="1" s="1"/>
  <c r="D869" i="1"/>
  <c r="G869" i="1" s="1"/>
  <c r="C869" i="1"/>
  <c r="D868" i="1"/>
  <c r="C868" i="1"/>
  <c r="H868" i="1" s="1"/>
  <c r="D867" i="1"/>
  <c r="C867" i="1"/>
  <c r="H867" i="1" s="1"/>
  <c r="G866" i="1"/>
  <c r="D866" i="1"/>
  <c r="C866" i="1"/>
  <c r="H866" i="1" s="1"/>
  <c r="D865" i="1"/>
  <c r="G865" i="1" s="1"/>
  <c r="C865" i="1"/>
  <c r="D864" i="1"/>
  <c r="C864" i="1"/>
  <c r="H864" i="1" s="1"/>
  <c r="D863" i="1"/>
  <c r="C863" i="1"/>
  <c r="H863" i="1" s="1"/>
  <c r="G862" i="1"/>
  <c r="D862" i="1"/>
  <c r="C862" i="1"/>
  <c r="H862" i="1" s="1"/>
  <c r="D861" i="1"/>
  <c r="G861" i="1" s="1"/>
  <c r="C861" i="1"/>
  <c r="D860" i="1"/>
  <c r="C860" i="1"/>
  <c r="H860" i="1" s="1"/>
  <c r="D859" i="1"/>
  <c r="C859" i="1"/>
  <c r="H859" i="1" s="1"/>
  <c r="G858" i="1"/>
  <c r="D858" i="1"/>
  <c r="C858" i="1"/>
  <c r="H858" i="1" s="1"/>
  <c r="D857" i="1"/>
  <c r="G857" i="1" s="1"/>
  <c r="C857" i="1"/>
  <c r="D856" i="1"/>
  <c r="C856" i="1"/>
  <c r="H856" i="1" s="1"/>
  <c r="D855" i="1"/>
  <c r="C855" i="1"/>
  <c r="H855" i="1" s="1"/>
  <c r="G854" i="1"/>
  <c r="D854" i="1"/>
  <c r="C854" i="1"/>
  <c r="H854" i="1" s="1"/>
  <c r="D853" i="1"/>
  <c r="G853" i="1" s="1"/>
  <c r="C853" i="1"/>
  <c r="D852" i="1"/>
  <c r="C852" i="1"/>
  <c r="H852" i="1" s="1"/>
  <c r="D851" i="1"/>
  <c r="C851" i="1"/>
  <c r="H851" i="1" s="1"/>
  <c r="G850" i="1"/>
  <c r="D850" i="1"/>
  <c r="C850" i="1"/>
  <c r="H850" i="1" s="1"/>
  <c r="D849" i="1"/>
  <c r="G849" i="1" s="1"/>
  <c r="C849" i="1"/>
  <c r="D848" i="1"/>
  <c r="C848" i="1"/>
  <c r="H848" i="1" s="1"/>
  <c r="D847" i="1"/>
  <c r="C847" i="1"/>
  <c r="H847" i="1" s="1"/>
  <c r="G846" i="1"/>
  <c r="D846" i="1"/>
  <c r="C846" i="1"/>
  <c r="H846" i="1" s="1"/>
  <c r="D845" i="1"/>
  <c r="G845" i="1" s="1"/>
  <c r="C845" i="1"/>
  <c r="D844" i="1"/>
  <c r="C844" i="1"/>
  <c r="H844" i="1" s="1"/>
  <c r="D843" i="1"/>
  <c r="C843" i="1"/>
  <c r="H843" i="1" s="1"/>
  <c r="G842" i="1"/>
  <c r="D842" i="1"/>
  <c r="C842" i="1"/>
  <c r="H842" i="1" s="1"/>
  <c r="D841" i="1"/>
  <c r="G841" i="1" s="1"/>
  <c r="C841" i="1"/>
  <c r="D840" i="1"/>
  <c r="C840" i="1"/>
  <c r="H840" i="1" s="1"/>
  <c r="D839" i="1"/>
  <c r="C839" i="1"/>
  <c r="H839" i="1" s="1"/>
  <c r="G838" i="1"/>
  <c r="D838" i="1"/>
  <c r="C838" i="1"/>
  <c r="H838" i="1" s="1"/>
  <c r="D837" i="1"/>
  <c r="G837" i="1" s="1"/>
  <c r="C837" i="1"/>
  <c r="D836" i="1"/>
  <c r="C836" i="1"/>
  <c r="H836" i="1" s="1"/>
  <c r="D835" i="1"/>
  <c r="C835" i="1"/>
  <c r="H835" i="1" s="1"/>
  <c r="G834" i="1"/>
  <c r="D834" i="1"/>
  <c r="C834" i="1"/>
  <c r="H834" i="1" s="1"/>
  <c r="D833" i="1"/>
  <c r="G833" i="1" s="1"/>
  <c r="C833" i="1"/>
  <c r="D832" i="1"/>
  <c r="C832" i="1"/>
  <c r="H832" i="1" s="1"/>
  <c r="D831" i="1"/>
  <c r="C831" i="1"/>
  <c r="H831" i="1" s="1"/>
  <c r="G830" i="1"/>
  <c r="D830" i="1"/>
  <c r="C830" i="1"/>
  <c r="H830" i="1" s="1"/>
  <c r="D829" i="1"/>
  <c r="G829" i="1" s="1"/>
  <c r="C829" i="1"/>
  <c r="D828" i="1"/>
  <c r="C828" i="1"/>
  <c r="H828" i="1" s="1"/>
  <c r="D827" i="1"/>
  <c r="C827" i="1"/>
  <c r="H827" i="1" s="1"/>
  <c r="G826" i="1"/>
  <c r="D826" i="1"/>
  <c r="C826" i="1"/>
  <c r="H826" i="1" s="1"/>
  <c r="D825" i="1"/>
  <c r="G825" i="1" s="1"/>
  <c r="C825" i="1"/>
  <c r="D824" i="1"/>
  <c r="C824" i="1"/>
  <c r="H824" i="1" s="1"/>
  <c r="D823" i="1"/>
  <c r="C823" i="1"/>
  <c r="H823" i="1" s="1"/>
  <c r="G822" i="1"/>
  <c r="D822" i="1"/>
  <c r="C822" i="1"/>
  <c r="H822" i="1" s="1"/>
  <c r="D821" i="1"/>
  <c r="G821" i="1" s="1"/>
  <c r="C821" i="1"/>
  <c r="D820" i="1"/>
  <c r="C820" i="1"/>
  <c r="H820" i="1" s="1"/>
  <c r="D819" i="1"/>
  <c r="C819" i="1"/>
  <c r="H819" i="1" s="1"/>
  <c r="G818" i="1"/>
  <c r="D818" i="1"/>
  <c r="C818" i="1"/>
  <c r="H818" i="1" s="1"/>
  <c r="D817" i="1"/>
  <c r="G817" i="1" s="1"/>
  <c r="C817" i="1"/>
  <c r="D816" i="1"/>
  <c r="C816" i="1"/>
  <c r="H816" i="1" s="1"/>
  <c r="D815" i="1"/>
  <c r="C815" i="1"/>
  <c r="H815" i="1" s="1"/>
  <c r="G814" i="1"/>
  <c r="D814" i="1"/>
  <c r="C814" i="1"/>
  <c r="H814" i="1" s="1"/>
  <c r="D813" i="1"/>
  <c r="G813" i="1" s="1"/>
  <c r="C813" i="1"/>
  <c r="D812" i="1"/>
  <c r="C812" i="1"/>
  <c r="H812" i="1" s="1"/>
  <c r="D811" i="1"/>
  <c r="C811" i="1"/>
  <c r="H811" i="1" s="1"/>
  <c r="G810" i="1"/>
  <c r="D810" i="1"/>
  <c r="C810" i="1"/>
  <c r="H810" i="1" s="1"/>
  <c r="D809" i="1"/>
  <c r="G809" i="1" s="1"/>
  <c r="C809" i="1"/>
  <c r="D808" i="1"/>
  <c r="C808" i="1"/>
  <c r="H808" i="1" s="1"/>
  <c r="D807" i="1"/>
  <c r="C807" i="1"/>
  <c r="H807" i="1" s="1"/>
  <c r="G806" i="1"/>
  <c r="D806" i="1"/>
  <c r="C806" i="1"/>
  <c r="H806" i="1" s="1"/>
  <c r="D805" i="1"/>
  <c r="G805" i="1" s="1"/>
  <c r="C805" i="1"/>
  <c r="D804" i="1"/>
  <c r="C804" i="1"/>
  <c r="H804" i="1" s="1"/>
  <c r="D803" i="1"/>
  <c r="C803" i="1"/>
  <c r="H803" i="1" s="1"/>
  <c r="G802" i="1"/>
  <c r="D802" i="1"/>
  <c r="C802" i="1"/>
  <c r="H802" i="1" s="1"/>
  <c r="D801" i="1"/>
  <c r="G801" i="1" s="1"/>
  <c r="C801" i="1"/>
  <c r="D800" i="1"/>
  <c r="C800" i="1"/>
  <c r="H800" i="1" s="1"/>
  <c r="D799" i="1"/>
  <c r="C799" i="1"/>
  <c r="H799" i="1" s="1"/>
  <c r="G798" i="1"/>
  <c r="D798" i="1"/>
  <c r="C798" i="1"/>
  <c r="H798" i="1" s="1"/>
  <c r="D797" i="1"/>
  <c r="G797" i="1" s="1"/>
  <c r="C797" i="1"/>
  <c r="D796" i="1"/>
  <c r="C796" i="1"/>
  <c r="H796" i="1" s="1"/>
  <c r="D795" i="1"/>
  <c r="C795" i="1"/>
  <c r="H795" i="1" s="1"/>
  <c r="G794" i="1"/>
  <c r="D794" i="1"/>
  <c r="C794" i="1"/>
  <c r="H794" i="1" s="1"/>
  <c r="D793" i="1"/>
  <c r="G793" i="1" s="1"/>
  <c r="C793" i="1"/>
  <c r="D792" i="1"/>
  <c r="C792" i="1"/>
  <c r="H792" i="1" s="1"/>
  <c r="D791" i="1"/>
  <c r="C791" i="1"/>
  <c r="H791" i="1" s="1"/>
  <c r="G790" i="1"/>
  <c r="D790" i="1"/>
  <c r="C790" i="1"/>
  <c r="H790" i="1" s="1"/>
  <c r="D789" i="1"/>
  <c r="G789" i="1" s="1"/>
  <c r="C789" i="1"/>
  <c r="D788" i="1"/>
  <c r="C788" i="1"/>
  <c r="H788" i="1" s="1"/>
  <c r="D787" i="1"/>
  <c r="C787" i="1"/>
  <c r="H787" i="1" s="1"/>
  <c r="G786" i="1"/>
  <c r="D786" i="1"/>
  <c r="C786" i="1"/>
  <c r="H786" i="1" s="1"/>
  <c r="D785" i="1"/>
  <c r="G785" i="1" s="1"/>
  <c r="C785" i="1"/>
  <c r="D784" i="1"/>
  <c r="C784" i="1"/>
  <c r="H784" i="1" s="1"/>
  <c r="D783" i="1"/>
  <c r="C783" i="1"/>
  <c r="H783" i="1" s="1"/>
  <c r="G782" i="1"/>
  <c r="D782" i="1"/>
  <c r="C782" i="1"/>
  <c r="H782" i="1" s="1"/>
  <c r="D781" i="1"/>
  <c r="G781" i="1" s="1"/>
  <c r="C781" i="1"/>
  <c r="D780" i="1"/>
  <c r="C780" i="1"/>
  <c r="H780" i="1" s="1"/>
  <c r="D779" i="1"/>
  <c r="C779" i="1"/>
  <c r="H779" i="1" s="1"/>
  <c r="G778" i="1"/>
  <c r="D778" i="1"/>
  <c r="C778" i="1"/>
  <c r="H778" i="1" s="1"/>
  <c r="D777" i="1"/>
  <c r="G777" i="1" s="1"/>
  <c r="C777" i="1"/>
  <c r="D776" i="1"/>
  <c r="C776" i="1"/>
  <c r="H776" i="1" s="1"/>
  <c r="D775" i="1"/>
  <c r="C775" i="1"/>
  <c r="H775" i="1" s="1"/>
  <c r="G774" i="1"/>
  <c r="D774" i="1"/>
  <c r="C774" i="1"/>
  <c r="H774" i="1" s="1"/>
  <c r="D773" i="1"/>
  <c r="G773" i="1" s="1"/>
  <c r="C773" i="1"/>
  <c r="D772" i="1"/>
  <c r="C772" i="1"/>
  <c r="H772" i="1" s="1"/>
  <c r="D771" i="1"/>
  <c r="C771" i="1"/>
  <c r="H771" i="1" s="1"/>
  <c r="G770" i="1"/>
  <c r="D770" i="1"/>
  <c r="C770" i="1"/>
  <c r="H770" i="1" s="1"/>
  <c r="D769" i="1"/>
  <c r="G769" i="1" s="1"/>
  <c r="C769" i="1"/>
  <c r="D768" i="1"/>
  <c r="C768" i="1"/>
  <c r="H768" i="1" s="1"/>
  <c r="D767" i="1"/>
  <c r="C767" i="1"/>
  <c r="H767" i="1" s="1"/>
  <c r="G766" i="1"/>
  <c r="D766" i="1"/>
  <c r="C766" i="1"/>
  <c r="H766" i="1" s="1"/>
  <c r="D765" i="1"/>
  <c r="G765" i="1" s="1"/>
  <c r="C765" i="1"/>
  <c r="D764" i="1"/>
  <c r="C764" i="1"/>
  <c r="H764" i="1" s="1"/>
  <c r="D763" i="1"/>
  <c r="C763" i="1"/>
  <c r="H763" i="1" s="1"/>
  <c r="G762" i="1"/>
  <c r="D762" i="1"/>
  <c r="C762" i="1"/>
  <c r="H762" i="1" s="1"/>
  <c r="D761" i="1"/>
  <c r="G761" i="1" s="1"/>
  <c r="C761" i="1"/>
  <c r="D760" i="1"/>
  <c r="C760" i="1"/>
  <c r="H760" i="1" s="1"/>
  <c r="D759" i="1"/>
  <c r="C759" i="1"/>
  <c r="H759" i="1" s="1"/>
  <c r="G758" i="1"/>
  <c r="D758" i="1"/>
  <c r="C758" i="1"/>
  <c r="H758" i="1" s="1"/>
  <c r="D757" i="1"/>
  <c r="G757" i="1" s="1"/>
  <c r="C757" i="1"/>
  <c r="D756" i="1"/>
  <c r="C756" i="1"/>
  <c r="H756" i="1" s="1"/>
  <c r="D755" i="1"/>
  <c r="C755" i="1"/>
  <c r="H755" i="1" s="1"/>
  <c r="G754" i="1"/>
  <c r="D754" i="1"/>
  <c r="C754" i="1"/>
  <c r="H754" i="1" s="1"/>
  <c r="D753" i="1"/>
  <c r="G753" i="1" s="1"/>
  <c r="C753" i="1"/>
  <c r="D752" i="1"/>
  <c r="C752" i="1"/>
  <c r="H752" i="1" s="1"/>
  <c r="D751" i="1"/>
  <c r="C751" i="1"/>
  <c r="H751" i="1" s="1"/>
  <c r="G750" i="1"/>
  <c r="D750" i="1"/>
  <c r="C750" i="1"/>
  <c r="H750" i="1" s="1"/>
  <c r="D749" i="1"/>
  <c r="G749" i="1" s="1"/>
  <c r="C749" i="1"/>
  <c r="D748" i="1"/>
  <c r="C748" i="1"/>
  <c r="H748" i="1" s="1"/>
  <c r="D747" i="1"/>
  <c r="C747" i="1"/>
  <c r="H747" i="1" s="1"/>
  <c r="G746" i="1"/>
  <c r="D746" i="1"/>
  <c r="C746" i="1"/>
  <c r="H746" i="1" s="1"/>
  <c r="D745" i="1"/>
  <c r="G745" i="1" s="1"/>
  <c r="C745" i="1"/>
  <c r="D744" i="1"/>
  <c r="C744" i="1"/>
  <c r="H744" i="1" s="1"/>
  <c r="D743" i="1"/>
  <c r="C743" i="1"/>
  <c r="H743" i="1" s="1"/>
  <c r="G742" i="1"/>
  <c r="D742" i="1"/>
  <c r="C742" i="1"/>
  <c r="H742" i="1" s="1"/>
  <c r="D741" i="1"/>
  <c r="G741" i="1" s="1"/>
  <c r="C741" i="1"/>
  <c r="D740" i="1"/>
  <c r="C740" i="1"/>
  <c r="H740" i="1" s="1"/>
  <c r="D739" i="1"/>
  <c r="C739" i="1"/>
  <c r="H739" i="1" s="1"/>
  <c r="G738" i="1"/>
  <c r="D738" i="1"/>
  <c r="C738" i="1"/>
  <c r="H738" i="1" s="1"/>
  <c r="D737" i="1"/>
  <c r="G737" i="1" s="1"/>
  <c r="C737" i="1"/>
  <c r="D736" i="1"/>
  <c r="C736" i="1"/>
  <c r="H736" i="1" s="1"/>
  <c r="D735" i="1"/>
  <c r="C735" i="1"/>
  <c r="H735" i="1" s="1"/>
  <c r="G734" i="1"/>
  <c r="D734" i="1"/>
  <c r="C734" i="1"/>
  <c r="H734" i="1" s="1"/>
  <c r="D733" i="1"/>
  <c r="G733" i="1" s="1"/>
  <c r="C733" i="1"/>
  <c r="D732" i="1"/>
  <c r="C732" i="1"/>
  <c r="H732" i="1" s="1"/>
  <c r="D731" i="1"/>
  <c r="C731" i="1"/>
  <c r="H731" i="1" s="1"/>
  <c r="G730" i="1"/>
  <c r="D730" i="1"/>
  <c r="C730" i="1"/>
  <c r="H730" i="1" s="1"/>
  <c r="D729" i="1"/>
  <c r="G729" i="1" s="1"/>
  <c r="C729" i="1"/>
  <c r="D728" i="1"/>
  <c r="C728" i="1"/>
  <c r="H728" i="1" s="1"/>
  <c r="D727" i="1"/>
  <c r="C727" i="1"/>
  <c r="H727" i="1" s="1"/>
  <c r="D726" i="1"/>
  <c r="G726" i="1" s="1"/>
  <c r="C726" i="1"/>
  <c r="D725" i="1"/>
  <c r="G725" i="1" s="1"/>
  <c r="C725" i="1"/>
  <c r="D724" i="1"/>
  <c r="C724" i="1"/>
  <c r="H724" i="1" s="1"/>
  <c r="D723" i="1"/>
  <c r="C723" i="1"/>
  <c r="H723" i="1" s="1"/>
  <c r="G722" i="1"/>
  <c r="D722" i="1"/>
  <c r="C722" i="1"/>
  <c r="H722" i="1" s="1"/>
  <c r="D721" i="1"/>
  <c r="G721" i="1" s="1"/>
  <c r="C721" i="1"/>
  <c r="D720" i="1"/>
  <c r="C720" i="1"/>
  <c r="H720" i="1" s="1"/>
  <c r="D719" i="1"/>
  <c r="C719" i="1"/>
  <c r="H719" i="1" s="1"/>
  <c r="G718" i="1"/>
  <c r="D718" i="1"/>
  <c r="C718" i="1"/>
  <c r="H718" i="1" s="1"/>
  <c r="D717" i="1"/>
  <c r="G717" i="1" s="1"/>
  <c r="C717" i="1"/>
  <c r="D716" i="1"/>
  <c r="C716" i="1"/>
  <c r="H716" i="1" s="1"/>
  <c r="D715" i="1"/>
  <c r="C715" i="1"/>
  <c r="H715" i="1" s="1"/>
  <c r="G714" i="1"/>
  <c r="D714" i="1"/>
  <c r="C714" i="1"/>
  <c r="H714" i="1" s="1"/>
  <c r="D713" i="1"/>
  <c r="G713" i="1" s="1"/>
  <c r="C713" i="1"/>
  <c r="D712" i="1"/>
  <c r="C712" i="1"/>
  <c r="H712" i="1" s="1"/>
  <c r="D711" i="1"/>
  <c r="C711" i="1"/>
  <c r="H711" i="1" s="1"/>
  <c r="G710" i="1"/>
  <c r="D710" i="1"/>
  <c r="C710" i="1"/>
  <c r="H710" i="1" s="1"/>
  <c r="D709" i="1"/>
  <c r="G709" i="1" s="1"/>
  <c r="C709" i="1"/>
  <c r="D708" i="1"/>
  <c r="C708" i="1"/>
  <c r="H708" i="1" s="1"/>
  <c r="D707" i="1"/>
  <c r="C707" i="1"/>
  <c r="H707" i="1" s="1"/>
  <c r="G706" i="1"/>
  <c r="D706" i="1"/>
  <c r="C706" i="1"/>
  <c r="H706" i="1" s="1"/>
  <c r="D705" i="1"/>
  <c r="G705" i="1" s="1"/>
  <c r="C705" i="1"/>
  <c r="D704" i="1"/>
  <c r="C704" i="1"/>
  <c r="H704" i="1" s="1"/>
  <c r="D703" i="1"/>
  <c r="C703" i="1"/>
  <c r="H703" i="1" s="1"/>
  <c r="G702" i="1"/>
  <c r="D702" i="1"/>
  <c r="C702" i="1"/>
  <c r="H702" i="1" s="1"/>
  <c r="D701" i="1"/>
  <c r="G701" i="1" s="1"/>
  <c r="C701" i="1"/>
  <c r="D700" i="1"/>
  <c r="C700" i="1"/>
  <c r="H700" i="1" s="1"/>
  <c r="D699" i="1"/>
  <c r="C699" i="1"/>
  <c r="H699" i="1" s="1"/>
  <c r="G698" i="1"/>
  <c r="D698" i="1"/>
  <c r="C698" i="1"/>
  <c r="H698" i="1" s="1"/>
  <c r="D697" i="1"/>
  <c r="G697" i="1" s="1"/>
  <c r="C697" i="1"/>
  <c r="D696" i="1"/>
  <c r="C696" i="1"/>
  <c r="H696" i="1" s="1"/>
  <c r="D695" i="1"/>
  <c r="C695" i="1"/>
  <c r="H695" i="1" s="1"/>
  <c r="G694" i="1"/>
  <c r="D694" i="1"/>
  <c r="C694" i="1"/>
  <c r="H694" i="1" s="1"/>
  <c r="D693" i="1"/>
  <c r="G693" i="1" s="1"/>
  <c r="C693" i="1"/>
  <c r="D692" i="1"/>
  <c r="C692" i="1"/>
  <c r="H692" i="1" s="1"/>
  <c r="D691" i="1"/>
  <c r="C691" i="1"/>
  <c r="H691" i="1" s="1"/>
  <c r="G690" i="1"/>
  <c r="D690" i="1"/>
  <c r="C690" i="1"/>
  <c r="H690" i="1" s="1"/>
  <c r="D689" i="1"/>
  <c r="G689" i="1" s="1"/>
  <c r="C689" i="1"/>
  <c r="D688" i="1"/>
  <c r="C688" i="1"/>
  <c r="H688" i="1" s="1"/>
  <c r="D687" i="1"/>
  <c r="C687" i="1"/>
  <c r="H687" i="1" s="1"/>
  <c r="G686" i="1"/>
  <c r="D686" i="1"/>
  <c r="C686" i="1"/>
  <c r="H686" i="1" s="1"/>
  <c r="D685" i="1"/>
  <c r="G685" i="1" s="1"/>
  <c r="C685" i="1"/>
  <c r="D684" i="1"/>
  <c r="C684" i="1"/>
  <c r="H684" i="1" s="1"/>
  <c r="D683" i="1"/>
  <c r="C683" i="1"/>
  <c r="H683" i="1" s="1"/>
  <c r="G682" i="1"/>
  <c r="D682" i="1"/>
  <c r="C682" i="1"/>
  <c r="H682" i="1" s="1"/>
  <c r="D681" i="1"/>
  <c r="G681" i="1" s="1"/>
  <c r="C681" i="1"/>
  <c r="D680" i="1"/>
  <c r="C680" i="1"/>
  <c r="H680" i="1" s="1"/>
  <c r="D679" i="1"/>
  <c r="C679" i="1"/>
  <c r="H679" i="1" s="1"/>
  <c r="D678" i="1"/>
  <c r="G678" i="1" s="1"/>
  <c r="C678" i="1"/>
  <c r="H678" i="1" s="1"/>
  <c r="D677" i="1"/>
  <c r="G677" i="1" s="1"/>
  <c r="C677" i="1"/>
  <c r="D676" i="1"/>
  <c r="C676" i="1"/>
  <c r="D675" i="1"/>
  <c r="C675" i="1"/>
  <c r="H675" i="1" s="1"/>
  <c r="G674" i="1"/>
  <c r="D674" i="1"/>
  <c r="C674" i="1"/>
  <c r="H674" i="1" s="1"/>
  <c r="H673" i="1"/>
  <c r="G673" i="1"/>
  <c r="D673" i="1"/>
  <c r="C673" i="1"/>
  <c r="H672" i="1"/>
  <c r="G672" i="1"/>
  <c r="D672" i="1"/>
  <c r="C672" i="1"/>
  <c r="H671" i="1"/>
  <c r="D671" i="1"/>
  <c r="G671" i="1" s="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C641" i="1"/>
  <c r="H636" i="1"/>
  <c r="G636" i="1"/>
  <c r="D636" i="1"/>
  <c r="C636" i="1"/>
  <c r="H635" i="1"/>
  <c r="D635" i="1"/>
  <c r="G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D423" i="1"/>
  <c r="G423" i="1" s="1"/>
  <c r="C423" i="1"/>
  <c r="D422" i="1"/>
  <c r="H422" i="1" s="1"/>
  <c r="C422" i="1"/>
  <c r="D421" i="1"/>
  <c r="H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D379" i="1"/>
  <c r="H379" i="1" s="1"/>
  <c r="C379" i="1"/>
  <c r="H378" i="1"/>
  <c r="G378" i="1"/>
  <c r="D378" i="1"/>
  <c r="C378" i="1"/>
  <c r="D377" i="1"/>
  <c r="H377" i="1" s="1"/>
  <c r="C377" i="1"/>
  <c r="D376" i="1"/>
  <c r="H376" i="1" s="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D300" i="1"/>
  <c r="G300" i="1" s="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D271" i="1"/>
  <c r="G271" i="1" s="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D194" i="1"/>
  <c r="G194" i="1" s="1"/>
  <c r="C194" i="1"/>
  <c r="H193"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D183" i="1"/>
  <c r="H183" i="1" s="1"/>
  <c r="C183" i="1"/>
  <c r="H182" i="1"/>
  <c r="G182" i="1"/>
  <c r="D182" i="1"/>
  <c r="C182" i="1"/>
  <c r="H181" i="1"/>
  <c r="G181" i="1"/>
  <c r="D181" i="1"/>
  <c r="C181" i="1"/>
  <c r="D180" i="1"/>
  <c r="H180" i="1" s="1"/>
  <c r="C180" i="1"/>
  <c r="H179" i="1"/>
  <c r="D179" i="1"/>
  <c r="G179" i="1" s="1"/>
  <c r="C179" i="1"/>
  <c r="H178" i="1"/>
  <c r="D178" i="1"/>
  <c r="G178" i="1" s="1"/>
  <c r="C178" i="1"/>
  <c r="H177" i="1"/>
  <c r="G177" i="1"/>
  <c r="D177" i="1"/>
  <c r="C177" i="1"/>
  <c r="H176" i="1"/>
  <c r="G176" i="1"/>
  <c r="D176" i="1"/>
  <c r="C176" i="1"/>
  <c r="H175" i="1"/>
  <c r="D175" i="1"/>
  <c r="G175" i="1" s="1"/>
  <c r="C175" i="1"/>
  <c r="C174" i="1"/>
  <c r="H173" i="1"/>
  <c r="G173" i="1"/>
  <c r="D173" i="1"/>
  <c r="C173" i="1"/>
  <c r="H172" i="1"/>
  <c r="G172" i="1"/>
  <c r="D172" i="1"/>
  <c r="C172" i="1"/>
  <c r="H171" i="1"/>
  <c r="G171" i="1"/>
  <c r="D171" i="1"/>
  <c r="C171" i="1"/>
  <c r="H170" i="1"/>
  <c r="G170" i="1"/>
  <c r="D170" i="1"/>
  <c r="C170" i="1"/>
  <c r="H169" i="1"/>
  <c r="G169" i="1"/>
  <c r="D169" i="1"/>
  <c r="C169" i="1"/>
  <c r="H168" i="1"/>
  <c r="D168" i="1"/>
  <c r="G168" i="1" s="1"/>
  <c r="C168" i="1"/>
  <c r="H167" i="1"/>
  <c r="G167" i="1"/>
  <c r="D167" i="1"/>
  <c r="C167" i="1"/>
  <c r="D166" i="1"/>
  <c r="G166" i="1" s="1"/>
  <c r="C166" i="1"/>
  <c r="H165" i="1"/>
  <c r="G165" i="1"/>
  <c r="D165" i="1"/>
  <c r="C165" i="1"/>
  <c r="H164" i="1"/>
  <c r="G164" i="1"/>
  <c r="D164" i="1"/>
  <c r="C164" i="1"/>
  <c r="H163" i="1"/>
  <c r="G163" i="1"/>
  <c r="D163" i="1"/>
  <c r="C163" i="1"/>
  <c r="H162" i="1"/>
  <c r="D162" i="1"/>
  <c r="G162" i="1" s="1"/>
  <c r="C162" i="1"/>
  <c r="C161" i="1"/>
  <c r="H159" i="1"/>
  <c r="G159" i="1"/>
  <c r="D159" i="1"/>
  <c r="C159" i="1"/>
  <c r="H158" i="1"/>
  <c r="D158" i="1"/>
  <c r="G158" i="1" s="1"/>
  <c r="C158" i="1"/>
  <c r="H157" i="1"/>
  <c r="G157" i="1"/>
  <c r="D157" i="1"/>
  <c r="C157" i="1"/>
  <c r="H156" i="1"/>
  <c r="D156" i="1"/>
  <c r="G156" i="1" s="1"/>
  <c r="C156" i="1"/>
  <c r="H155" i="1"/>
  <c r="G155" i="1"/>
  <c r="D155" i="1"/>
  <c r="C155" i="1"/>
  <c r="D154" i="1"/>
  <c r="H154" i="1" s="1"/>
  <c r="C154" i="1"/>
  <c r="H153" i="1"/>
  <c r="D153" i="1"/>
  <c r="G153" i="1" s="1"/>
  <c r="C153" i="1"/>
  <c r="H152" i="1"/>
  <c r="G152" i="1"/>
  <c r="D152" i="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D127" i="1"/>
  <c r="H127" i="1" s="1"/>
  <c r="C127" i="1"/>
  <c r="H126" i="1"/>
  <c r="D126" i="1"/>
  <c r="G126" i="1" s="1"/>
  <c r="C126" i="1"/>
  <c r="D125" i="1"/>
  <c r="G125" i="1" s="1"/>
  <c r="C125" i="1"/>
  <c r="H124" i="1"/>
  <c r="D124" i="1"/>
  <c r="G124" i="1" s="1"/>
  <c r="C124" i="1"/>
  <c r="H123" i="1"/>
  <c r="G123" i="1"/>
  <c r="D123" i="1"/>
  <c r="C123" i="1"/>
  <c r="H122"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D58" i="1"/>
  <c r="G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07" i="9" l="1"/>
  <c r="E327" i="9"/>
  <c r="B327" i="9" s="1"/>
  <c r="H1540" i="1"/>
  <c r="D1555" i="1"/>
  <c r="G1555" i="1" s="1"/>
  <c r="I34" i="3"/>
  <c r="E5" i="7"/>
  <c r="G346" i="9" s="1"/>
  <c r="E346" i="9" s="1"/>
  <c r="I33" i="3"/>
  <c r="G1539" i="1"/>
  <c r="G1540" i="1"/>
  <c r="G1681" i="1"/>
  <c r="D25" i="8"/>
  <c r="C1602" i="1" s="1"/>
  <c r="H1594" i="1"/>
  <c r="G1593" i="1"/>
  <c r="G1591" i="1"/>
  <c r="C1585" i="1"/>
  <c r="H1585" i="1" s="1"/>
  <c r="G1587" i="1"/>
  <c r="G1586" i="1"/>
  <c r="G1382" i="1"/>
  <c r="G1342" i="1"/>
  <c r="G1341" i="1"/>
  <c r="G1339" i="1"/>
  <c r="G1390" i="1"/>
  <c r="H1388" i="1"/>
  <c r="G1388" i="1"/>
  <c r="G1386" i="1"/>
  <c r="H1385" i="1"/>
  <c r="G1385" i="1"/>
  <c r="H1384" i="1"/>
  <c r="G1384" i="1"/>
  <c r="G1203" i="1"/>
  <c r="G1201" i="1"/>
  <c r="G1179" i="1"/>
  <c r="G1176" i="1"/>
  <c r="G1264" i="1"/>
  <c r="E255" i="5"/>
  <c r="D1259" i="1" s="1"/>
  <c r="E305" i="9"/>
  <c r="B305" i="9" s="1"/>
  <c r="H1260" i="1"/>
  <c r="E304" i="9"/>
  <c r="B304" i="9" s="1"/>
  <c r="H1511" i="1"/>
  <c r="G1511" i="1"/>
  <c r="E114" i="6"/>
  <c r="G414" i="1"/>
  <c r="G299" i="1"/>
  <c r="G653" i="1"/>
  <c r="E296" i="9"/>
  <c r="B296" i="9" s="1"/>
  <c r="G1039" i="1"/>
  <c r="G1023" i="1"/>
  <c r="E312" i="9"/>
  <c r="B312" i="9" s="1"/>
  <c r="E326" i="9"/>
  <c r="B326" i="9" s="1"/>
  <c r="H726" i="1"/>
  <c r="H676" i="1"/>
  <c r="G415" i="1"/>
  <c r="G421" i="1"/>
  <c r="G422" i="1"/>
  <c r="E647" i="4"/>
  <c r="D641" i="1" s="1"/>
  <c r="G388" i="1"/>
  <c r="G389" i="1"/>
  <c r="G380" i="1"/>
  <c r="G379" i="1"/>
  <c r="G377" i="1"/>
  <c r="G376" i="1"/>
  <c r="H374" i="1"/>
  <c r="E294" i="9"/>
  <c r="B294" i="9" s="1"/>
  <c r="B247" i="9"/>
  <c r="H212" i="1"/>
  <c r="E202" i="4"/>
  <c r="D198" i="1" s="1"/>
  <c r="F216" i="4"/>
  <c r="G190" i="1"/>
  <c r="H190" i="1"/>
  <c r="F194" i="4"/>
  <c r="E56" i="9"/>
  <c r="B243" i="9"/>
  <c r="F240" i="9"/>
  <c r="B240" i="9" s="1"/>
  <c r="G183" i="1"/>
  <c r="E52" i="9"/>
  <c r="B239" i="9"/>
  <c r="D174" i="1"/>
  <c r="G174" i="1" s="1"/>
  <c r="G180" i="1"/>
  <c r="B238" i="9"/>
  <c r="H166" i="1"/>
  <c r="H161" i="1"/>
  <c r="E164" i="4"/>
  <c r="D160" i="1" s="1"/>
  <c r="E153" i="4"/>
  <c r="D149" i="1" s="1"/>
  <c r="G149" i="1" s="1"/>
  <c r="E48" i="9"/>
  <c r="F237" i="9"/>
  <c r="B237" i="9" s="1"/>
  <c r="G154" i="1"/>
  <c r="H150" i="1"/>
  <c r="H149" i="1"/>
  <c r="G130" i="1"/>
  <c r="G131" i="1"/>
  <c r="G132" i="1"/>
  <c r="G127" i="1"/>
  <c r="H125" i="1"/>
  <c r="F129" i="4"/>
  <c r="G73" i="1"/>
  <c r="G76" i="1"/>
  <c r="G66" i="1"/>
  <c r="F68" i="4"/>
  <c r="F252" i="5"/>
  <c r="G1256" i="1"/>
  <c r="G1257" i="1"/>
  <c r="E319" i="9"/>
  <c r="B319" i="9" s="1"/>
  <c r="G1152" i="1"/>
  <c r="G1167" i="1"/>
  <c r="F147" i="5"/>
  <c r="G1092" i="1"/>
  <c r="B307" i="9"/>
  <c r="G1087" i="1"/>
  <c r="G1090" i="1"/>
  <c r="G1085" i="1"/>
  <c r="G1060" i="1"/>
  <c r="G1059" i="1"/>
  <c r="G1047" i="1"/>
  <c r="G1043" i="1"/>
  <c r="G1040" i="1"/>
  <c r="G1042" i="1"/>
  <c r="G1034" i="1"/>
  <c r="G1035" i="1"/>
  <c r="G1030" i="1"/>
  <c r="G1028" i="1"/>
  <c r="G1024" i="1"/>
  <c r="G1018" i="1"/>
  <c r="G1014" i="1"/>
  <c r="G675" i="1"/>
  <c r="H677" i="1"/>
  <c r="G679" i="1"/>
  <c r="H681" i="1"/>
  <c r="G683" i="1"/>
  <c r="H685" i="1"/>
  <c r="G687" i="1"/>
  <c r="H689" i="1"/>
  <c r="G691" i="1"/>
  <c r="H693" i="1"/>
  <c r="G695" i="1"/>
  <c r="H697" i="1"/>
  <c r="G699" i="1"/>
  <c r="H701" i="1"/>
  <c r="G703" i="1"/>
  <c r="H705" i="1"/>
  <c r="G707" i="1"/>
  <c r="H709" i="1"/>
  <c r="G711" i="1"/>
  <c r="H713" i="1"/>
  <c r="G715" i="1"/>
  <c r="H717" i="1"/>
  <c r="G719" i="1"/>
  <c r="H721" i="1"/>
  <c r="G723" i="1"/>
  <c r="H725" i="1"/>
  <c r="G727" i="1"/>
  <c r="H729" i="1"/>
  <c r="G731" i="1"/>
  <c r="H733" i="1"/>
  <c r="G735" i="1"/>
  <c r="H737" i="1"/>
  <c r="G739" i="1"/>
  <c r="H741" i="1"/>
  <c r="G743" i="1"/>
  <c r="H745" i="1"/>
  <c r="G747" i="1"/>
  <c r="H749" i="1"/>
  <c r="G751" i="1"/>
  <c r="H753" i="1"/>
  <c r="G755" i="1"/>
  <c r="H757" i="1"/>
  <c r="G759"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90" i="1"/>
  <c r="H990" i="1"/>
  <c r="G1006" i="1"/>
  <c r="H1006" i="1"/>
  <c r="G939" i="1"/>
  <c r="H939" i="1"/>
  <c r="G941" i="1"/>
  <c r="H941" i="1"/>
  <c r="G943" i="1"/>
  <c r="H943" i="1"/>
  <c r="G945" i="1"/>
  <c r="H945" i="1"/>
  <c r="G947" i="1"/>
  <c r="H947" i="1"/>
  <c r="G949" i="1"/>
  <c r="H949" i="1"/>
  <c r="G951" i="1"/>
  <c r="H951" i="1"/>
  <c r="G953" i="1"/>
  <c r="H953" i="1"/>
  <c r="G955" i="1"/>
  <c r="H955" i="1"/>
  <c r="G957" i="1"/>
  <c r="H957" i="1"/>
  <c r="G962" i="1"/>
  <c r="H962" i="1"/>
  <c r="G965" i="1"/>
  <c r="H965" i="1"/>
  <c r="G970" i="1"/>
  <c r="H970" i="1"/>
  <c r="G973" i="1"/>
  <c r="H973" i="1"/>
  <c r="G978" i="1"/>
  <c r="H978" i="1"/>
  <c r="G994" i="1"/>
  <c r="H994" i="1"/>
  <c r="G982" i="1"/>
  <c r="H982" i="1"/>
  <c r="G998" i="1"/>
  <c r="H998" i="1"/>
  <c r="H1076" i="1"/>
  <c r="G1076" i="1"/>
  <c r="H1078" i="1"/>
  <c r="G1078" i="1"/>
  <c r="H1080" i="1"/>
  <c r="G1080" i="1"/>
  <c r="H1082" i="1"/>
  <c r="G1082" i="1"/>
  <c r="H1084" i="1"/>
  <c r="G1084"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38" i="1"/>
  <c r="H938" i="1"/>
  <c r="G940" i="1"/>
  <c r="H940" i="1"/>
  <c r="G942" i="1"/>
  <c r="H942" i="1"/>
  <c r="G944" i="1"/>
  <c r="H944" i="1"/>
  <c r="G946" i="1"/>
  <c r="H946" i="1"/>
  <c r="G948" i="1"/>
  <c r="H948" i="1"/>
  <c r="G950" i="1"/>
  <c r="H950" i="1"/>
  <c r="G952" i="1"/>
  <c r="H952" i="1"/>
  <c r="G954" i="1"/>
  <c r="H954" i="1"/>
  <c r="G956" i="1"/>
  <c r="H956" i="1"/>
  <c r="G958" i="1"/>
  <c r="H958" i="1"/>
  <c r="G961" i="1"/>
  <c r="H961" i="1"/>
  <c r="G966" i="1"/>
  <c r="H966" i="1"/>
  <c r="G969" i="1"/>
  <c r="H969" i="1"/>
  <c r="G974" i="1"/>
  <c r="H974" i="1"/>
  <c r="G986" i="1"/>
  <c r="H986" i="1"/>
  <c r="G1002" i="1"/>
  <c r="H1002" i="1"/>
  <c r="G959" i="1"/>
  <c r="G963" i="1"/>
  <c r="G967" i="1"/>
  <c r="G971" i="1"/>
  <c r="G975" i="1"/>
  <c r="H977" i="1"/>
  <c r="G979" i="1"/>
  <c r="H981" i="1"/>
  <c r="G983" i="1"/>
  <c r="H985" i="1"/>
  <c r="G987" i="1"/>
  <c r="H989" i="1"/>
  <c r="G991" i="1"/>
  <c r="H993" i="1"/>
  <c r="G995" i="1"/>
  <c r="H997" i="1"/>
  <c r="G999" i="1"/>
  <c r="H1001" i="1"/>
  <c r="G1003" i="1"/>
  <c r="H1005" i="1"/>
  <c r="G1007" i="1"/>
  <c r="G1013" i="1"/>
  <c r="G1021" i="1"/>
  <c r="G1025" i="1"/>
  <c r="G1029" i="1"/>
  <c r="G1033" i="1"/>
  <c r="G1037" i="1"/>
  <c r="G1041" i="1"/>
  <c r="G1045" i="1"/>
  <c r="G1049" i="1"/>
  <c r="G1053" i="1"/>
  <c r="G1057" i="1"/>
  <c r="G1061" i="1"/>
  <c r="G1065" i="1"/>
  <c r="G1069" i="1"/>
  <c r="I1552" i="1"/>
  <c r="H24" i="9"/>
  <c r="G24" i="9"/>
  <c r="F153" i="4"/>
  <c r="H1077" i="1"/>
  <c r="G1077" i="1"/>
  <c r="H1079" i="1"/>
  <c r="G1079" i="1"/>
  <c r="H1081" i="1"/>
  <c r="G1081" i="1"/>
  <c r="H1083" i="1"/>
  <c r="G1083" i="1"/>
  <c r="I1554" i="1"/>
  <c r="I1541" i="1"/>
  <c r="I1543" i="1"/>
  <c r="I1545" i="1"/>
  <c r="H1555" i="1"/>
  <c r="G1557" i="1"/>
  <c r="I1557" i="1" s="1"/>
  <c r="J1557" i="1"/>
  <c r="H1558" i="1"/>
  <c r="G1559" i="1"/>
  <c r="I1559" i="1" s="1"/>
  <c r="J1559" i="1"/>
  <c r="H1560" i="1"/>
  <c r="G1561" i="1"/>
  <c r="I1561" i="1" s="1"/>
  <c r="J1561" i="1"/>
  <c r="H1562" i="1"/>
  <c r="H1573" i="1"/>
  <c r="G1574" i="1"/>
  <c r="I1574" i="1" s="1"/>
  <c r="J1574" i="1"/>
  <c r="H1575" i="1"/>
  <c r="G1576" i="1"/>
  <c r="I1576" i="1" s="1"/>
  <c r="J1576" i="1"/>
  <c r="H1577" i="1"/>
  <c r="H1588" i="1"/>
  <c r="G1588" i="1"/>
  <c r="G1597" i="1"/>
  <c r="H1604" i="1"/>
  <c r="G1604" i="1"/>
  <c r="G1613" i="1"/>
  <c r="H1620" i="1"/>
  <c r="G1620" i="1"/>
  <c r="G1629" i="1"/>
  <c r="H1636" i="1"/>
  <c r="G1636" i="1"/>
  <c r="G1645" i="1"/>
  <c r="H1652" i="1"/>
  <c r="G1652" i="1"/>
  <c r="G1661" i="1"/>
  <c r="H1668" i="1"/>
  <c r="G1668" i="1"/>
  <c r="G1677" i="1"/>
  <c r="H1684" i="1"/>
  <c r="G1684" i="1"/>
  <c r="E49" i="4"/>
  <c r="D45" i="1" s="1"/>
  <c r="F83" i="4"/>
  <c r="D82" i="4"/>
  <c r="F107" i="4"/>
  <c r="D106" i="4"/>
  <c r="F141" i="4"/>
  <c r="D140" i="4"/>
  <c r="D202" i="4"/>
  <c r="D321" i="4"/>
  <c r="E373" i="4"/>
  <c r="E69" i="5"/>
  <c r="H1571" i="1"/>
  <c r="H1592" i="1"/>
  <c r="G1592" i="1"/>
  <c r="H1608" i="1"/>
  <c r="G1608" i="1"/>
  <c r="H1624" i="1"/>
  <c r="G1624" i="1"/>
  <c r="H1640" i="1"/>
  <c r="G1640" i="1"/>
  <c r="H1656" i="1"/>
  <c r="G1656" i="1"/>
  <c r="H1672" i="1"/>
  <c r="G1672" i="1"/>
  <c r="E7" i="4"/>
  <c r="F134" i="4"/>
  <c r="F160" i="4"/>
  <c r="F170" i="4"/>
  <c r="F603" i="4"/>
  <c r="D597" i="4"/>
  <c r="H336" i="9"/>
  <c r="E177" i="5"/>
  <c r="D1182" i="1"/>
  <c r="H1542" i="1"/>
  <c r="G1542" i="1"/>
  <c r="H1544" i="1"/>
  <c r="G1544" i="1"/>
  <c r="H1546" i="1"/>
  <c r="G1546" i="1"/>
  <c r="I1546" i="1" s="1"/>
  <c r="H1548" i="1"/>
  <c r="I1548" i="1" s="1"/>
  <c r="G1549" i="1"/>
  <c r="I1549" i="1" s="1"/>
  <c r="J1549" i="1"/>
  <c r="H1550" i="1"/>
  <c r="I1550" i="1" s="1"/>
  <c r="G1551" i="1"/>
  <c r="I1551" i="1" s="1"/>
  <c r="J1551" i="1"/>
  <c r="H1552" i="1"/>
  <c r="G1553" i="1"/>
  <c r="I1553" i="1" s="1"/>
  <c r="J1553" i="1"/>
  <c r="H1554" i="1"/>
  <c r="G1558" i="1"/>
  <c r="G1560" i="1"/>
  <c r="I1560" i="1" s="1"/>
  <c r="G1562" i="1"/>
  <c r="I1562" i="1" s="1"/>
  <c r="G1573" i="1"/>
  <c r="I1573" i="1" s="1"/>
  <c r="G1575" i="1"/>
  <c r="G1589" i="1"/>
  <c r="H1596" i="1"/>
  <c r="G1596" i="1"/>
  <c r="G1605" i="1"/>
  <c r="H1612" i="1"/>
  <c r="G1612" i="1"/>
  <c r="H1628" i="1"/>
  <c r="G1628" i="1"/>
  <c r="G1637" i="1"/>
  <c r="H1644" i="1"/>
  <c r="G1644" i="1"/>
  <c r="G1653" i="1"/>
  <c r="H1660" i="1"/>
  <c r="G1660" i="1"/>
  <c r="G1669" i="1"/>
  <c r="H1676" i="1"/>
  <c r="G1676" i="1"/>
  <c r="G1685" i="1"/>
  <c r="D49" i="4"/>
  <c r="E82" i="4"/>
  <c r="D78" i="1" s="1"/>
  <c r="F112" i="4"/>
  <c r="D125" i="4"/>
  <c r="F154" i="4"/>
  <c r="D373" i="4"/>
  <c r="F492" i="4"/>
  <c r="D491" i="4"/>
  <c r="H1556" i="1"/>
  <c r="G1564" i="1"/>
  <c r="I1564" i="1" s="1"/>
  <c r="J1564" i="1"/>
  <c r="G1566" i="1"/>
  <c r="I1566" i="1" s="1"/>
  <c r="J1566" i="1"/>
  <c r="G1568" i="1"/>
  <c r="I1568" i="1" s="1"/>
  <c r="J1568" i="1"/>
  <c r="G1570" i="1"/>
  <c r="I1570" i="1" s="1"/>
  <c r="J1570" i="1"/>
  <c r="G1579" i="1"/>
  <c r="I1579" i="1" s="1"/>
  <c r="J1579" i="1"/>
  <c r="G1581" i="1"/>
  <c r="I1581" i="1" s="1"/>
  <c r="J1581" i="1"/>
  <c r="H1584" i="1"/>
  <c r="G1584" i="1"/>
  <c r="H1600" i="1"/>
  <c r="G1600" i="1"/>
  <c r="H1616" i="1"/>
  <c r="G1616" i="1"/>
  <c r="H1632" i="1"/>
  <c r="G1632" i="1"/>
  <c r="H1648" i="1"/>
  <c r="G1648" i="1"/>
  <c r="H1664" i="1"/>
  <c r="G1664" i="1"/>
  <c r="H1680" i="1"/>
  <c r="G1680" i="1"/>
  <c r="F7" i="4"/>
  <c r="E152" i="4"/>
  <c r="F165" i="4"/>
  <c r="D164" i="4"/>
  <c r="F274" i="4"/>
  <c r="D273" i="4"/>
  <c r="G337" i="9"/>
  <c r="E337" i="9" s="1"/>
  <c r="B337" i="9" s="1"/>
  <c r="F197" i="5"/>
  <c r="F274" i="5"/>
  <c r="D251" i="5"/>
  <c r="F297" i="5"/>
  <c r="D296" i="5"/>
  <c r="F13" i="6"/>
  <c r="D5" i="6"/>
  <c r="D44" i="8"/>
  <c r="G343" i="9" s="1"/>
  <c r="E343" i="9" s="1"/>
  <c r="E640" i="4"/>
  <c r="D634" i="1" s="1"/>
  <c r="D178" i="5"/>
  <c r="F181" i="5"/>
  <c r="F237" i="5"/>
  <c r="D219" i="5"/>
  <c r="F115" i="6"/>
  <c r="D114" i="6"/>
  <c r="C1278" i="1"/>
  <c r="C1301" i="1"/>
  <c r="C1409" i="1"/>
  <c r="C1471" i="1"/>
  <c r="C1583" i="1"/>
  <c r="D230" i="4"/>
  <c r="D309" i="4"/>
  <c r="D361" i="4"/>
  <c r="D648" i="4"/>
  <c r="F523" i="4"/>
  <c r="D522" i="4"/>
  <c r="D1518" i="1"/>
  <c r="E648" i="4"/>
  <c r="D642" i="1" s="1"/>
  <c r="D431" i="4"/>
  <c r="D479" i="4"/>
  <c r="D629" i="4"/>
  <c r="F8" i="5"/>
  <c r="D7" i="5"/>
  <c r="F76" i="5"/>
  <c r="D70" i="5"/>
  <c r="H314" i="9"/>
  <c r="E88" i="5"/>
  <c r="D1093" i="1" s="1"/>
  <c r="F120" i="5"/>
  <c r="D119" i="5"/>
  <c r="D203" i="5"/>
  <c r="E5" i="6"/>
  <c r="E35" i="6"/>
  <c r="H310" i="9"/>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206" i="9"/>
  <c r="E206" i="9" s="1"/>
  <c r="B206" i="9" s="1"/>
  <c r="G205" i="9"/>
  <c r="E205" i="9" s="1"/>
  <c r="B205" i="9" s="1"/>
  <c r="M228" i="9"/>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209" i="9"/>
  <c r="E209" i="9" s="1"/>
  <c r="B209" i="9" s="1"/>
  <c r="G208" i="9"/>
  <c r="E208" i="9" s="1"/>
  <c r="B208" i="9" s="1"/>
  <c r="L207" i="9"/>
  <c r="F207" i="9" s="1"/>
  <c r="G179" i="9"/>
  <c r="E179" i="9" s="1"/>
  <c r="B179" i="9" s="1"/>
  <c r="G178" i="9"/>
  <c r="E178" i="9" s="1"/>
  <c r="B178" i="9" s="1"/>
  <c r="G177" i="9"/>
  <c r="E177" i="9" s="1"/>
  <c r="B177" i="9" s="1"/>
  <c r="G176" i="9"/>
  <c r="E176" i="9" s="1"/>
  <c r="B176" i="9" s="1"/>
  <c r="G175" i="9"/>
  <c r="E175" i="9" s="1"/>
  <c r="B175" i="9" s="1"/>
  <c r="G174" i="9"/>
  <c r="E174" i="9" s="1"/>
  <c r="B174" i="9" s="1"/>
  <c r="E27" i="9"/>
  <c r="B27"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B85" i="9"/>
  <c r="E95" i="9"/>
  <c r="B95" i="9" s="1"/>
  <c r="F89" i="5"/>
  <c r="B37" i="9"/>
  <c r="B41" i="9"/>
  <c r="B45" i="9"/>
  <c r="B49" i="9"/>
  <c r="B53" i="9"/>
  <c r="B57" i="9"/>
  <c r="B61" i="9"/>
  <c r="B65" i="9"/>
  <c r="B69" i="9"/>
  <c r="B73" i="9"/>
  <c r="B77" i="9"/>
  <c r="B81" i="9"/>
  <c r="E91" i="9"/>
  <c r="B91" i="9" s="1"/>
  <c r="B97" i="9"/>
  <c r="G315" i="9"/>
  <c r="G316" i="9"/>
  <c r="E12" i="5"/>
  <c r="E314" i="9"/>
  <c r="B314" i="9" s="1"/>
  <c r="H316" i="9"/>
  <c r="H315" i="9"/>
  <c r="I10" i="9"/>
  <c r="B36" i="9"/>
  <c r="B40" i="9"/>
  <c r="B44" i="9"/>
  <c r="B48" i="9"/>
  <c r="B52" i="9"/>
  <c r="B56" i="9"/>
  <c r="B60" i="9"/>
  <c r="B64" i="9"/>
  <c r="B68" i="9"/>
  <c r="B72" i="9"/>
  <c r="B76" i="9"/>
  <c r="E83" i="9"/>
  <c r="B83" i="9" s="1"/>
  <c r="B89" i="9"/>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3" i="9"/>
  <c r="B143" i="9" s="1"/>
  <c r="B274" i="9"/>
  <c r="B280" i="9"/>
  <c r="B290" i="9"/>
  <c r="I1542" i="1" l="1"/>
  <c r="D1538" i="1"/>
  <c r="G1602" i="1"/>
  <c r="H1602" i="1"/>
  <c r="G1585" i="1"/>
  <c r="H19" i="9"/>
  <c r="E19" i="9" s="1"/>
  <c r="B19" i="9" s="1"/>
  <c r="E251" i="5"/>
  <c r="E176" i="5" s="1"/>
  <c r="D1180" i="1" s="1"/>
  <c r="G1259" i="1"/>
  <c r="H1259" i="1"/>
  <c r="D1510" i="1"/>
  <c r="I30" i="3"/>
  <c r="H641" i="1"/>
  <c r="G641" i="1"/>
  <c r="H174" i="1"/>
  <c r="E316" i="9"/>
  <c r="B316" i="9" s="1"/>
  <c r="E7" i="5"/>
  <c r="F7" i="5" s="1"/>
  <c r="F12" i="5"/>
  <c r="D1017" i="1"/>
  <c r="E180" i="9"/>
  <c r="B180" i="9" s="1"/>
  <c r="F228" i="9"/>
  <c r="B228" i="9" s="1"/>
  <c r="G338" i="9"/>
  <c r="E338" i="9" s="1"/>
  <c r="B338" i="9" s="1"/>
  <c r="F203" i="5"/>
  <c r="C1207" i="1"/>
  <c r="B346" i="9"/>
  <c r="E345" i="9"/>
  <c r="I10" i="3" s="1"/>
  <c r="D360" i="4"/>
  <c r="F361" i="4"/>
  <c r="C356" i="1"/>
  <c r="H1471" i="1"/>
  <c r="G1471" i="1"/>
  <c r="K1481" i="9"/>
  <c r="G344" i="9"/>
  <c r="E344" i="9" s="1"/>
  <c r="B344" i="9" s="1"/>
  <c r="I39" i="3"/>
  <c r="C1621" i="1"/>
  <c r="H11" i="3" s="1"/>
  <c r="F296" i="5"/>
  <c r="C1300" i="1"/>
  <c r="F164" i="4"/>
  <c r="C160" i="1"/>
  <c r="F49" i="4"/>
  <c r="C45" i="1"/>
  <c r="I1544" i="1"/>
  <c r="E6" i="4"/>
  <c r="D3" i="1"/>
  <c r="F321" i="4"/>
  <c r="C316" i="1"/>
  <c r="F106" i="4"/>
  <c r="C102" i="1"/>
  <c r="E24" i="9"/>
  <c r="B207" i="9"/>
  <c r="D1431" i="1"/>
  <c r="I28" i="3"/>
  <c r="F119" i="5"/>
  <c r="C1124" i="1"/>
  <c r="D69" i="5"/>
  <c r="D6" i="5" s="1"/>
  <c r="F70" i="5"/>
  <c r="C1075" i="1"/>
  <c r="F629" i="4"/>
  <c r="C623" i="1"/>
  <c r="H1518" i="1"/>
  <c r="G1518" i="1"/>
  <c r="F522" i="4"/>
  <c r="C516" i="1"/>
  <c r="D308" i="4"/>
  <c r="F309" i="4"/>
  <c r="C304" i="1"/>
  <c r="H1409" i="1"/>
  <c r="G1409" i="1"/>
  <c r="F114" i="6"/>
  <c r="C1510" i="1"/>
  <c r="H30" i="3"/>
  <c r="B343" i="9"/>
  <c r="F491" i="4"/>
  <c r="C485" i="1"/>
  <c r="F125" i="4"/>
  <c r="C121" i="1"/>
  <c r="D1181" i="1"/>
  <c r="I24" i="3"/>
  <c r="F202" i="4"/>
  <c r="C198" i="1"/>
  <c r="E315" i="9"/>
  <c r="B315" i="9" s="1"/>
  <c r="E141" i="6"/>
  <c r="D1401" i="1"/>
  <c r="I27" i="3"/>
  <c r="F479" i="4"/>
  <c r="C473" i="1"/>
  <c r="F230" i="4"/>
  <c r="C226" i="1"/>
  <c r="G1301" i="1"/>
  <c r="H1301" i="1"/>
  <c r="G336" i="9"/>
  <c r="E336" i="9" s="1"/>
  <c r="B336" i="9" s="1"/>
  <c r="F178" i="5"/>
  <c r="C1182" i="1"/>
  <c r="D177" i="5"/>
  <c r="G348" i="9"/>
  <c r="E348" i="9" s="1"/>
  <c r="C1401" i="1"/>
  <c r="F5" i="6"/>
  <c r="D141" i="6"/>
  <c r="H27" i="3"/>
  <c r="C1255" i="1"/>
  <c r="H25" i="3"/>
  <c r="F273" i="4"/>
  <c r="C269" i="1"/>
  <c r="E299" i="4"/>
  <c r="I18" i="3"/>
  <c r="D148" i="1"/>
  <c r="I23" i="3"/>
  <c r="D1074" i="1"/>
  <c r="F140" i="4"/>
  <c r="C136" i="1"/>
  <c r="F82" i="4"/>
  <c r="C78" i="1"/>
  <c r="D152" i="4"/>
  <c r="E310" i="9"/>
  <c r="B310" i="9" s="1"/>
  <c r="H1093" i="1"/>
  <c r="G1093" i="1"/>
  <c r="H22" i="3"/>
  <c r="C1012" i="1"/>
  <c r="F431" i="4"/>
  <c r="D430" i="4"/>
  <c r="C425" i="1"/>
  <c r="F648" i="4"/>
  <c r="C642" i="1"/>
  <c r="G1583" i="1"/>
  <c r="H1583" i="1"/>
  <c r="H1278" i="1"/>
  <c r="G1278" i="1"/>
  <c r="G339" i="9"/>
  <c r="E339" i="9" s="1"/>
  <c r="B339" i="9" s="1"/>
  <c r="F219" i="5"/>
  <c r="C1223" i="1"/>
  <c r="D6" i="4"/>
  <c r="F373" i="4"/>
  <c r="C368" i="1"/>
  <c r="I1575" i="1"/>
  <c r="I1558" i="1"/>
  <c r="F597" i="4"/>
  <c r="D535" i="4"/>
  <c r="C591" i="1"/>
  <c r="E360" i="4"/>
  <c r="D368" i="1"/>
  <c r="H1538" i="1" l="1"/>
  <c r="G1538" i="1"/>
  <c r="I25" i="3"/>
  <c r="F251" i="5"/>
  <c r="D1255" i="1"/>
  <c r="E347" i="9"/>
  <c r="B348" i="9"/>
  <c r="H45" i="1"/>
  <c r="G45" i="1"/>
  <c r="H1300" i="1"/>
  <c r="G1300" i="1"/>
  <c r="G356" i="1"/>
  <c r="H356" i="1"/>
  <c r="D299" i="4"/>
  <c r="H18" i="3"/>
  <c r="F152" i="4"/>
  <c r="C148" i="1"/>
  <c r="D417" i="4"/>
  <c r="F308" i="4"/>
  <c r="C303" i="1"/>
  <c r="G102" i="1"/>
  <c r="H102" i="1"/>
  <c r="H1207" i="1"/>
  <c r="G1207" i="1"/>
  <c r="E418" i="4"/>
  <c r="D413" i="1" s="1"/>
  <c r="D355" i="1"/>
  <c r="E417" i="4"/>
  <c r="D412" i="1" s="1"/>
  <c r="H591" i="1"/>
  <c r="G591" i="1"/>
  <c r="D422" i="4"/>
  <c r="F6" i="4"/>
  <c r="H17" i="3"/>
  <c r="D300" i="4"/>
  <c r="C2" i="1"/>
  <c r="H642" i="1"/>
  <c r="G642" i="1"/>
  <c r="H269" i="1"/>
  <c r="G269" i="1"/>
  <c r="H1255" i="1"/>
  <c r="G1255" i="1"/>
  <c r="H1401" i="1"/>
  <c r="G1401" i="1"/>
  <c r="H226" i="1"/>
  <c r="G226" i="1"/>
  <c r="G198" i="1"/>
  <c r="H198" i="1"/>
  <c r="G1510" i="1"/>
  <c r="H1510" i="1"/>
  <c r="H304" i="1"/>
  <c r="G304" i="1"/>
  <c r="G1124" i="1"/>
  <c r="H1124" i="1"/>
  <c r="G316" i="1"/>
  <c r="H316" i="1"/>
  <c r="H368" i="1"/>
  <c r="G368" i="1"/>
  <c r="E6" i="5"/>
  <c r="F6" i="5" s="1"/>
  <c r="I22" i="3"/>
  <c r="D1012" i="1"/>
  <c r="G1012" i="1" s="1"/>
  <c r="H1223" i="1"/>
  <c r="G1223" i="1"/>
  <c r="D1537" i="1"/>
  <c r="I31" i="3"/>
  <c r="F535" i="4"/>
  <c r="D640" i="4"/>
  <c r="C529" i="1"/>
  <c r="G136" i="1"/>
  <c r="H136" i="1"/>
  <c r="H121" i="1"/>
  <c r="G121" i="1"/>
  <c r="H1075" i="1"/>
  <c r="G1075" i="1"/>
  <c r="B24" i="9"/>
  <c r="H425" i="1"/>
  <c r="G425" i="1"/>
  <c r="F141" i="6"/>
  <c r="C1537" i="1"/>
  <c r="H31" i="3"/>
  <c r="F177" i="5"/>
  <c r="D176" i="5"/>
  <c r="C1181" i="1"/>
  <c r="H24" i="3"/>
  <c r="H473" i="1"/>
  <c r="G473" i="1"/>
  <c r="E342" i="9"/>
  <c r="G3" i="1"/>
  <c r="H3" i="1"/>
  <c r="N3" i="9"/>
  <c r="I11" i="3"/>
  <c r="D639" i="4"/>
  <c r="F430" i="4"/>
  <c r="C424" i="1"/>
  <c r="G299" i="9"/>
  <c r="C1011" i="1"/>
  <c r="H78" i="1"/>
  <c r="G78" i="1"/>
  <c r="E423" i="4"/>
  <c r="E301" i="4"/>
  <c r="D297" i="1" s="1"/>
  <c r="D295" i="1"/>
  <c r="H1182" i="1"/>
  <c r="G1182" i="1"/>
  <c r="G485" i="1"/>
  <c r="H485" i="1"/>
  <c r="H516" i="1"/>
  <c r="G516" i="1"/>
  <c r="H623" i="1"/>
  <c r="G623" i="1"/>
  <c r="F69" i="5"/>
  <c r="C1074" i="1"/>
  <c r="H23" i="3"/>
  <c r="G1431" i="1"/>
  <c r="H1431" i="1"/>
  <c r="E300" i="4"/>
  <c r="D296" i="1" s="1"/>
  <c r="E422" i="4"/>
  <c r="I17" i="3"/>
  <c r="D2" i="1"/>
  <c r="G160" i="1"/>
  <c r="H160" i="1"/>
  <c r="H1621" i="1"/>
  <c r="G1621" i="1"/>
  <c r="D418" i="4"/>
  <c r="F360" i="4"/>
  <c r="C355" i="1"/>
  <c r="H1017" i="1"/>
  <c r="G1017" i="1"/>
  <c r="G306" i="9" l="1"/>
  <c r="E306" i="9" s="1"/>
  <c r="B306" i="9" s="1"/>
  <c r="H1012" i="1"/>
  <c r="E643" i="4"/>
  <c r="E424" i="4"/>
  <c r="D419" i="1" s="1"/>
  <c r="D417" i="1"/>
  <c r="H424" i="1"/>
  <c r="G424" i="1"/>
  <c r="F176" i="5"/>
  <c r="C1180" i="1"/>
  <c r="F640" i="4"/>
  <c r="C634" i="1"/>
  <c r="H299" i="9"/>
  <c r="E299" i="9" s="1"/>
  <c r="D1011" i="1"/>
  <c r="G1011" i="1" s="1"/>
  <c r="H148" i="1"/>
  <c r="G148" i="1"/>
  <c r="F418" i="4"/>
  <c r="C413" i="1"/>
  <c r="G1074" i="1"/>
  <c r="H1074" i="1"/>
  <c r="E644" i="4"/>
  <c r="E425" i="4"/>
  <c r="D420" i="1" s="1"/>
  <c r="D418" i="1"/>
  <c r="H20" i="9"/>
  <c r="H303" i="1"/>
  <c r="G303" i="1"/>
  <c r="F639" i="4"/>
  <c r="C633" i="1"/>
  <c r="G2" i="1"/>
  <c r="H2" i="1"/>
  <c r="D643" i="4"/>
  <c r="D424" i="4"/>
  <c r="F422" i="4"/>
  <c r="C417" i="1"/>
  <c r="G355" i="1"/>
  <c r="H355" i="1"/>
  <c r="H1181" i="1"/>
  <c r="G1181" i="1"/>
  <c r="H1537" i="1"/>
  <c r="G1537" i="1"/>
  <c r="H529" i="1"/>
  <c r="G529" i="1"/>
  <c r="H9" i="3"/>
  <c r="F300" i="4"/>
  <c r="C296" i="1"/>
  <c r="F417" i="4"/>
  <c r="C412" i="1"/>
  <c r="D301" i="4"/>
  <c r="F299" i="4"/>
  <c r="D423" i="4"/>
  <c r="C295" i="1"/>
  <c r="F301" i="4" l="1"/>
  <c r="C297" i="1"/>
  <c r="H296" i="1"/>
  <c r="G296" i="1"/>
  <c r="B299" i="9"/>
  <c r="H295" i="1"/>
  <c r="G295" i="1"/>
  <c r="G412" i="1"/>
  <c r="H412" i="1"/>
  <c r="F424" i="4"/>
  <c r="C419" i="1"/>
  <c r="H417" i="1"/>
  <c r="G417" i="1"/>
  <c r="H634" i="1"/>
  <c r="G634" i="1"/>
  <c r="H8" i="3"/>
  <c r="H413" i="1"/>
  <c r="G413" i="1"/>
  <c r="H1180" i="1"/>
  <c r="G1180" i="1"/>
  <c r="H1011" i="1"/>
  <c r="D644" i="4"/>
  <c r="D425" i="4"/>
  <c r="F423" i="4"/>
  <c r="C418" i="1"/>
  <c r="G20" i="9"/>
  <c r="E20" i="9" s="1"/>
  <c r="B20" i="9" s="1"/>
  <c r="K3" i="9"/>
  <c r="I9" i="3"/>
  <c r="F643" i="4"/>
  <c r="C637" i="1"/>
  <c r="H633" i="1"/>
  <c r="G633" i="1"/>
  <c r="E646" i="4"/>
  <c r="D638" i="1"/>
  <c r="E645" i="4"/>
  <c r="D637" i="1"/>
  <c r="H637" i="1" l="1"/>
  <c r="G637" i="1"/>
  <c r="F425" i="4"/>
  <c r="C420" i="1"/>
  <c r="H297" i="1"/>
  <c r="G297" i="1"/>
  <c r="E650" i="4"/>
  <c r="D640" i="1"/>
  <c r="D646" i="4"/>
  <c r="F644" i="4"/>
  <c r="C638" i="1"/>
  <c r="D645" i="4"/>
  <c r="H418" i="1"/>
  <c r="G418" i="1"/>
  <c r="H419" i="1"/>
  <c r="G419" i="1"/>
  <c r="E649" i="4"/>
  <c r="D639" i="1"/>
  <c r="M3" i="9"/>
  <c r="H334" i="9" l="1"/>
  <c r="G334" i="9"/>
  <c r="H638" i="1"/>
  <c r="G638" i="1"/>
  <c r="I20" i="3"/>
  <c r="D644" i="1"/>
  <c r="F645" i="4"/>
  <c r="D649" i="4"/>
  <c r="C639" i="1"/>
  <c r="H420" i="1"/>
  <c r="G420" i="1"/>
  <c r="I19" i="3"/>
  <c r="D643" i="1"/>
  <c r="D650" i="4"/>
  <c r="F646" i="4"/>
  <c r="C640" i="1"/>
  <c r="E334" i="9" l="1"/>
  <c r="E298" i="9" s="1"/>
  <c r="I8" i="3" s="1"/>
  <c r="F649" i="4"/>
  <c r="H19" i="3"/>
  <c r="C643" i="1"/>
  <c r="G297" i="9"/>
  <c r="E297" i="9" s="1"/>
  <c r="B297" i="9" s="1"/>
  <c r="F650" i="4"/>
  <c r="H20" i="3"/>
  <c r="C644" i="1"/>
  <c r="H640" i="1"/>
  <c r="G640" i="1"/>
  <c r="H639" i="1"/>
  <c r="G639" i="1"/>
  <c r="B334" i="9" l="1"/>
  <c r="H644" i="1"/>
  <c r="G644" i="1"/>
  <c r="H643" i="1"/>
  <c r="G643" i="1"/>
  <c r="H7" i="3"/>
  <c r="J3" i="9" l="1"/>
  <c r="G295" i="9" l="1"/>
  <c r="L293" i="9"/>
  <c r="F293" i="9" s="1"/>
  <c r="H295" i="9"/>
  <c r="H18" i="9"/>
  <c r="G18" i="9"/>
  <c r="I12" i="9"/>
  <c r="H22" i="9"/>
  <c r="J10" i="9"/>
  <c r="K5" i="9"/>
  <c r="J8" i="9"/>
  <c r="K12" i="9"/>
  <c r="J5" i="9"/>
  <c r="H15" i="9"/>
  <c r="M15" i="9"/>
  <c r="G21" i="9"/>
  <c r="L15" i="9"/>
  <c r="J11" i="9"/>
  <c r="I17" i="9"/>
  <c r="K6" i="9"/>
  <c r="G16" i="9"/>
  <c r="H16" i="9"/>
  <c r="I8" i="9"/>
  <c r="H21" i="9"/>
  <c r="K13" i="9"/>
  <c r="I7" i="9"/>
  <c r="I6" i="9"/>
  <c r="K10" i="9"/>
  <c r="J17" i="9"/>
  <c r="K7" i="9"/>
  <c r="H17" i="9"/>
  <c r="I9" i="9"/>
  <c r="J13" i="9"/>
  <c r="K9" i="9"/>
  <c r="I5" i="9"/>
  <c r="J9" i="9"/>
  <c r="G15" i="9"/>
  <c r="J12" i="9"/>
  <c r="G17" i="9"/>
  <c r="I11" i="9"/>
  <c r="J6" i="9"/>
  <c r="J7" i="9"/>
  <c r="K11" i="9"/>
  <c r="K8" i="9"/>
  <c r="I13" i="9"/>
  <c r="G22" i="9"/>
  <c r="M16" i="9"/>
  <c r="L16" i="9"/>
  <c r="E13" i="9" l="1"/>
  <c r="B13" i="9" s="1"/>
  <c r="E15" i="9"/>
  <c r="E17" i="9"/>
  <c r="B17" i="9" s="1"/>
  <c r="E5" i="9"/>
  <c r="B5" i="9" s="1"/>
  <c r="E16" i="9"/>
  <c r="F15" i="9"/>
  <c r="B15" i="9" s="1"/>
  <c r="F16" i="9"/>
  <c r="E22" i="9"/>
  <c r="B22" i="9" s="1"/>
  <c r="E10" i="9"/>
  <c r="B10" i="9" s="1"/>
  <c r="E11" i="9"/>
  <c r="B11" i="9" s="1"/>
  <c r="E9" i="9"/>
  <c r="B9" i="9" s="1"/>
  <c r="E21" i="9"/>
  <c r="B21" i="9" s="1"/>
  <c r="E6" i="9"/>
  <c r="B6" i="9" s="1"/>
  <c r="E8" i="9"/>
  <c r="B8" i="9" s="1"/>
  <c r="E12" i="9"/>
  <c r="B12" i="9" s="1"/>
  <c r="B293" i="9"/>
  <c r="F23" i="9"/>
  <c r="E7" i="9"/>
  <c r="B7" i="9" s="1"/>
  <c r="E18" i="9"/>
  <c r="B18" i="9" s="1"/>
  <c r="E295" i="9"/>
  <c r="B16" i="9" l="1"/>
  <c r="F14" i="9"/>
  <c r="F3" i="9" s="1"/>
  <c r="E4" i="9"/>
  <c r="E14" i="9"/>
  <c r="I13" i="3" s="1"/>
  <c r="B295" i="9"/>
  <c r="E23" i="9"/>
  <c r="I7" i="3" s="1"/>
  <c r="E3" i="9" l="1"/>
</calcChain>
</file>

<file path=xl/sharedStrings.xml><?xml version="1.0" encoding="utf-8"?>
<sst xmlns="http://schemas.openxmlformats.org/spreadsheetml/2006/main" count="4733" uniqueCount="3656">
  <si>
    <t>Obveznik:</t>
  </si>
  <si>
    <t>9886 - O.Š. SIBINJSKIH ŽRTAVA, SIBINJ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</si>
  <si>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</si>
  <si>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</si>
  <si>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</si>
  <si>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</si>
  <si>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</si>
  <si>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</si>
  <si>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</si>
  <si>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</si>
  <si>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</si>
  <si>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</si>
  <si>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</si>
  <si>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</si>
  <si>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</si>
  <si>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</si>
  <si>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</si>
  <si>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</si>
  <si>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</si>
  <si>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</si>
  <si>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</si>
  <si>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</si>
  <si>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</si>
  <si>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</si>
  <si>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</si>
  <si>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</si>
  <si>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</si>
  <si>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</si>
  <si>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</si>
  <si>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</si>
  <si>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</si>
  <si>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</si>
  <si>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</si>
  <si>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</si>
  <si>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</si>
  <si>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</si>
  <si>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</si>
  <si>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</si>
  <si>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</si>
  <si>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</si>
  <si>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</si>
  <si>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</si>
  <si>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</si>
  <si>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</si>
  <si>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</si>
  <si>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</si>
  <si>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</si>
  <si>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</si>
  <si>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</si>
  <si>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</si>
  <si>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</si>
  <si>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</si>
  <si>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</si>
  <si>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</si>
  <si>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</si>
  <si>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</si>
  <si>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</si>
  <si>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</si>
  <si>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</si>
  <si>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</si>
  <si>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</si>
  <si>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</si>
  <si>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</si>
  <si>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</si>
  <si>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</si>
  <si>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</si>
  <si>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</si>
  <si>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</si>
  <si>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</si>
  <si>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</si>
  <si>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</si>
  <si>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</si>
  <si>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</si>
  <si>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</si>
  <si>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</si>
  <si>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</si>
  <si>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</si>
  <si>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</si>
  <si>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</si>
  <si>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</si>
  <si>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</si>
  <si>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</si>
  <si>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</si>
  <si>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</si>
  <si>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</si>
  <si>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</si>
  <si>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</si>
  <si>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</si>
  <si>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</si>
  <si>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</si>
  <si>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</si>
  <si>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</si>
  <si>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</si>
  <si>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</si>
  <si>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</si>
  <si>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</si>
  <si>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</si>
  <si>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</si>
  <si>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</si>
  <si>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</si>
  <si>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</si>
  <si>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</si>
  <si>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</si>
  <si>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</si>
  <si>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</si>
  <si>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</si>
  <si>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</si>
  <si>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</si>
  <si>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</si>
  <si>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</si>
  <si>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</si>
  <si>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</si>
  <si>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</si>
  <si>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</si>
  <si>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</si>
  <si>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</si>
  <si>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</si>
  <si>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</si>
  <si>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</si>
  <si>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</si>
  <si>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</si>
  <si>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</si>
  <si>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</si>
  <si>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</si>
  <si>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</si>
  <si>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</si>
  <si>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</si>
  <si>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</si>
  <si>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</si>
  <si>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</si>
  <si>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</si>
  <si>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</si>
  <si>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</si>
  <si>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</si>
  <si>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</si>
  <si>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</si>
  <si>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</si>
  <si>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</si>
  <si>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</si>
  <si>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</si>
  <si>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</si>
  <si>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</si>
  <si>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</si>
  <si>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</si>
  <si>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</si>
  <si>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</si>
  <si>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</si>
  <si>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</si>
  <si>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</si>
  <si>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</si>
  <si>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</si>
  <si>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</si>
  <si>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</si>
  <si>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</si>
  <si>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</si>
  <si>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</si>
  <si>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</si>
  <si>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</si>
  <si>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</si>
  <si>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</si>
  <si>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</si>
  <si>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</si>
  <si>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</si>
  <si>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</si>
  <si>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</si>
  <si>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</si>
  <si>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</si>
  <si>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</si>
  <si>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</si>
  <si>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</si>
  <si>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</si>
  <si>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</si>
  <si>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</si>
  <si>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</si>
  <si>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</si>
  <si>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</si>
  <si>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</si>
  <si>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</si>
  <si>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</si>
  <si>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</si>
  <si>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</si>
  <si>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</si>
  <si>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</si>
  <si>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</si>
  <si>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</si>
  <si>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</si>
  <si>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</si>
  <si>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</si>
  <si>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</si>
  <si>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</si>
  <si>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</si>
  <si>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</si>
  <si>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</si>
  <si>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</si>
  <si>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</si>
  <si>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</si>
  <si>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</si>
  <si>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</si>
  <si>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</si>
  <si>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</si>
  <si>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</si>
  <si>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</si>
  <si>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</si>
  <si>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</si>
  <si>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</si>
  <si>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</si>
  <si>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</si>
  <si>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</si>
  <si>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</si>
  <si>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</si>
  <si>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</si>
  <si>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</si>
  <si>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</si>
  <si>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</si>
  <si>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</si>
  <si>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</si>
  <si>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</si>
  <si>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</si>
  <si>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</si>
  <si>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</si>
  <si>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</si>
  <si>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</si>
  <si>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</si>
  <si>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</si>
  <si>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</si>
  <si>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</si>
  <si>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</si>
  <si>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</si>
  <si>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</si>
  <si>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</si>
  <si>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</si>
  <si>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</si>
  <si>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</si>
  <si>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</si>
  <si>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</si>
  <si>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</si>
  <si>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</si>
  <si>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</si>
  <si>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</si>
  <si>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</si>
  <si>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</si>
  <si>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</si>
  <si>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</si>
  <si>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</si>
  <si>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</si>
  <si>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</si>
  <si>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</si>
  <si>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</si>
  <si>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</si>
  <si>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</si>
  <si>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</si>
  <si>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</si>
  <si>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</si>
  <si>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</si>
  <si>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</si>
  <si>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</si>
  <si>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</si>
  <si>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</si>
  <si>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</si>
  <si>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</si>
  <si>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</si>
  <si>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</si>
  <si>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</si>
  <si>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</si>
  <si>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</si>
  <si>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</si>
  <si>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</si>
  <si>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</si>
  <si>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</si>
  <si>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</si>
  <si>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</si>
  <si>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</si>
  <si>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</si>
  <si>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</si>
  <si>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</si>
  <si>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</si>
  <si>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</si>
  <si>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</si>
  <si>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</si>
  <si>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</si>
  <si>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</si>
  <si>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</si>
  <si>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</si>
  <si>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</si>
  <si>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</si>
  <si>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</si>
  <si>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</si>
  <si>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</si>
  <si>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</si>
  <si>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</si>
  <si>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</si>
  <si>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</si>
  <si>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</si>
  <si>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</si>
  <si>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</si>
  <si>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</si>
  <si>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</si>
  <si>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</si>
  <si>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</si>
  <si>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</si>
  <si>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</si>
  <si>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</si>
  <si>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</si>
  <si>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</si>
  <si>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</si>
  <si>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</si>
  <si>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</si>
  <si>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</si>
  <si>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</si>
  <si>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</si>
  <si>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</si>
  <si>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</si>
  <si>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</si>
  <si>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</si>
  <si>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</si>
  <si>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</si>
  <si>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</si>
  <si>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</si>
  <si>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</si>
  <si>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</si>
  <si>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</si>
  <si>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</si>
  <si>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</si>
  <si>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</si>
  <si>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</si>
  <si>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</si>
  <si>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</si>
  <si>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</si>
  <si>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</si>
  <si>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</si>
  <si>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</si>
  <si>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</si>
  <si>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</si>
  <si>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</si>
  <si>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</si>
  <si>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</si>
  <si>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</si>
  <si>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</si>
  <si>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</si>
  <si>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</si>
  <si>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</si>
  <si>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</si>
  <si>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</si>
  <si>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</si>
  <si>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</si>
  <si>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</si>
  <si>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</si>
  <si>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</si>
  <si>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</si>
  <si>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</si>
  <si>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</si>
  <si>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</si>
  <si>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</si>
  <si>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</si>
  <si>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</si>
  <si>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</si>
  <si>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</si>
  <si>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</si>
  <si>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</si>
  <si>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</si>
  <si>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</si>
  <si>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</si>
  <si>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</si>
  <si>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</si>
  <si>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</si>
  <si>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</si>
  <si>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</si>
  <si>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</si>
  <si>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</si>
  <si>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</si>
  <si>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</si>
  <si>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</si>
  <si>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</si>
  <si>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</si>
  <si>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</si>
  <si>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</si>
  <si>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</si>
  <si>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</si>
  <si>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</si>
  <si>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</si>
  <si>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</si>
  <si>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</si>
  <si>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</si>
  <si>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</si>
  <si>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</si>
  <si>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</si>
  <si>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</si>
  <si>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</si>
  <si>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</si>
  <si>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</si>
  <si>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</si>
  <si>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</si>
  <si>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</si>
  <si>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</si>
  <si>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</si>
  <si>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</si>
  <si>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</si>
  <si>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</si>
  <si>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</si>
  <si>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</si>
  <si>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</si>
  <si>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</si>
  <si>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</si>
  <si>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</si>
  <si>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</si>
  <si>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</si>
  <si>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</si>
  <si>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</si>
  <si>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</si>
  <si>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</si>
  <si>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</si>
  <si>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</si>
  <si>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</si>
  <si>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</si>
  <si>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</si>
  <si>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</si>
  <si>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</si>
  <si>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</si>
  <si>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</si>
  <si>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</si>
  <si>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</si>
  <si>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</si>
  <si>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</si>
  <si>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</si>
  <si>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</si>
  <si>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</si>
  <si>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</si>
  <si>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</si>
  <si>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</si>
  <si>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</si>
  <si>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</si>
  <si>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</si>
  <si>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</si>
  <si>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</si>
  <si>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</si>
  <si>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</si>
  <si>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</si>
  <si>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</si>
  <si>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</si>
  <si>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</si>
  <si>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</si>
  <si>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</si>
  <si>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</si>
  <si>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</si>
  <si>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</si>
  <si>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</si>
  <si>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</si>
  <si>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</si>
  <si>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</si>
  <si>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</si>
  <si>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</si>
  <si>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</si>
  <si>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</si>
  <si>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</si>
  <si>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</si>
  <si>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</si>
  <si>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</si>
  <si>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</si>
  <si>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</si>
  <si>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</si>
  <si>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</si>
  <si>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</si>
  <si>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</si>
  <si>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</si>
  <si>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</si>
  <si>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</si>
  <si>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</si>
  <si>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</si>
  <si>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</si>
  <si>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</si>
  <si>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</si>
  <si>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</si>
  <si>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</si>
  <si>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</si>
  <si>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</si>
  <si>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</si>
  <si>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</si>
  <si>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</si>
  <si>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</si>
  <si>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</si>
  <si>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</si>
  <si>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</si>
  <si>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</si>
  <si>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</si>
  <si>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</si>
  <si>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</si>
  <si>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</si>
  <si>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</si>
  <si>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</si>
  <si>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</si>
  <si>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</si>
  <si>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</si>
  <si>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</si>
  <si>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</si>
  <si>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</si>
  <si>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</si>
  <si>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</si>
  <si>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</si>
  <si>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</si>
  <si>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</si>
  <si>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</si>
  <si>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</si>
  <si>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</si>
  <si>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</si>
  <si>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</si>
  <si>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</si>
  <si>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</si>
  <si>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</si>
  <si>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</si>
  <si>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</si>
  <si>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</si>
  <si>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</si>
  <si>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</si>
  <si>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</si>
  <si>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</si>
  <si>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</si>
  <si>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</si>
  <si>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</si>
  <si>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</si>
  <si>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</si>
  <si>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</si>
  <si>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</si>
  <si>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</si>
  <si>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</si>
  <si>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</si>
  <si>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</si>
  <si>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</si>
  <si>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</si>
  <si>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</si>
  <si>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</si>
  <si>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</si>
  <si>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</si>
  <si>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</si>
  <si>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</si>
  <si>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</si>
  <si>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</si>
  <si>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</si>
  <si>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</si>
  <si>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</si>
  <si>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</si>
  <si>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</si>
  <si>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</si>
  <si>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</si>
  <si>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</si>
  <si>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</si>
  <si>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</si>
  <si>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</si>
  <si>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</si>
  <si>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</si>
  <si>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</si>
  <si>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</si>
  <si>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</si>
  <si>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</si>
  <si>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</si>
  <si>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</si>
  <si>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</si>
  <si>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</si>
  <si>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</si>
  <si>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</si>
  <si>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</si>
  <si>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</si>
  <si>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</si>
  <si>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</si>
  <si>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</si>
  <si>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</si>
  <si>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</si>
  <si>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</si>
  <si>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</si>
  <si>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</si>
  <si>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</si>
  <si>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</si>
  <si>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</si>
  <si>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</si>
  <si>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</si>
  <si>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</si>
  <si>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</si>
  <si>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</si>
  <si>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</si>
  <si>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</si>
  <si>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</si>
  <si>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</si>
  <si>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</si>
  <si>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</si>
  <si>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</si>
  <si>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</si>
  <si>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</si>
  <si>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</si>
  <si>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</si>
  <si>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</si>
  <si>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</si>
  <si>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</si>
  <si>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</si>
  <si>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</si>
  <si>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</si>
  <si>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</si>
  <si>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</si>
  <si>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</si>
  <si>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</si>
  <si>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</si>
  <si>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</si>
  <si>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</si>
  <si>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</si>
  <si>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</si>
  <si>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</si>
  <si>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</si>
  <si>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</si>
  <si>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</si>
  <si>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</si>
  <si>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</si>
  <si>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</si>
  <si>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</si>
  <si>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</si>
  <si>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</si>
  <si>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</si>
  <si>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</si>
  <si>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</si>
  <si>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</si>
  <si>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</si>
  <si>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</si>
  <si>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</si>
  <si>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</si>
  <si>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</si>
  <si>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</si>
  <si>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</si>
  <si>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</si>
  <si>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</si>
  <si>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</si>
  <si>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</si>
  <si>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</si>
  <si>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</si>
  <si>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</si>
  <si>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</si>
  <si>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</si>
  <si>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</si>
  <si>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</si>
  <si>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</si>
  <si>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</si>
  <si>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</si>
  <si>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</si>
  <si>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</si>
  <si>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</si>
  <si>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</si>
  <si>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</si>
  <si>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</si>
  <si>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</si>
  <si>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</si>
  <si>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</si>
  <si>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</si>
  <si>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</si>
  <si>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</si>
  <si>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</si>
  <si>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</si>
  <si>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</si>
  <si>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</si>
  <si>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</si>
  <si>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</si>
  <si>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</si>
  <si>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</si>
  <si>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</si>
  <si>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</si>
  <si>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</si>
  <si>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</si>
  <si>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</si>
  <si>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</si>
  <si>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</si>
  <si>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</si>
  <si>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</si>
  <si>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</si>
  <si>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</si>
  <si>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</si>
  <si>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</si>
  <si>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</si>
  <si>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</si>
  <si>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</si>
  <si>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</si>
  <si>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</si>
  <si>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</si>
  <si>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</si>
  <si>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</si>
  <si>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</si>
  <si>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</si>
  <si>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</si>
  <si>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</si>
  <si>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</si>
  <si>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</si>
  <si>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</si>
  <si>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</si>
  <si>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</si>
  <si>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</si>
  <si>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</si>
  <si>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</si>
  <si>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</si>
  <si>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</si>
  <si>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</si>
  <si>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</si>
  <si>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</si>
  <si>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</si>
  <si>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</si>
  <si>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</si>
  <si>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</si>
  <si>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</si>
  <si>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</si>
  <si>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</si>
  <si>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</si>
  <si>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</si>
  <si>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</si>
  <si>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</si>
  <si>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</si>
  <si>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</si>
  <si>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</si>
  <si>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</si>
  <si>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</si>
  <si>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</si>
  <si>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</si>
  <si>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</si>
  <si>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</si>
  <si>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</si>
  <si>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</si>
  <si>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</si>
  <si>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</si>
  <si>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</si>
  <si>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</si>
  <si>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</si>
  <si>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</si>
  <si>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</si>
  <si>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</si>
  <si>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</si>
  <si>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</si>
  <si>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</si>
  <si>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</si>
  <si>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</si>
  <si>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</si>
  <si>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</si>
  <si>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</si>
  <si>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</si>
  <si>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</si>
  <si>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</si>
  <si>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</si>
  <si>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</si>
  <si>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</si>
  <si>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</si>
  <si>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</si>
  <si>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</si>
  <si>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</si>
  <si>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</si>
  <si>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</si>
  <si>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</si>
  <si>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</si>
  <si>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</si>
  <si>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</si>
  <si>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</si>
  <si>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</si>
  <si>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</si>
  <si>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</si>
  <si>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</si>
  <si>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</si>
  <si>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</si>
  <si>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</si>
  <si>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</si>
  <si>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</si>
  <si>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</si>
  <si>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</si>
  <si>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</si>
  <si>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</si>
  <si>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</si>
  <si>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</si>
  <si>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</si>
  <si>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</si>
  <si>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</si>
  <si>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</si>
  <si>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</si>
  <si>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</si>
  <si>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</si>
  <si>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</si>
  <si>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</si>
  <si>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</si>
  <si>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</si>
  <si>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</si>
  <si>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</si>
  <si>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</si>
  <si>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</si>
  <si>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</si>
  <si>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</si>
  <si>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</si>
  <si>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</si>
  <si>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</si>
  <si>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</si>
  <si>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</si>
  <si>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</si>
  <si>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</si>
  <si>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</si>
  <si>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</si>
  <si>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</si>
  <si>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</si>
  <si>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</si>
  <si>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</si>
  <si>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</si>
  <si>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</si>
  <si>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</si>
  <si>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</si>
  <si>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</si>
  <si>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</si>
  <si>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</si>
  <si>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</si>
  <si>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</si>
  <si>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</si>
  <si>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</si>
  <si>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</si>
  <si>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</si>
  <si>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</si>
  <si>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</si>
  <si>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</si>
  <si>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</si>
  <si>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</si>
  <si>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</si>
  <si>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</si>
  <si>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</si>
  <si>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</si>
  <si>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</si>
  <si>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</si>
  <si>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</si>
  <si>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</si>
  <si>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</si>
  <si>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</si>
  <si>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</si>
  <si>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</si>
  <si>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</si>
  <si>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</si>
  <si>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</si>
  <si>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</si>
  <si>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</si>
  <si>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</si>
  <si>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</si>
  <si>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</si>
  <si>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</si>
  <si>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</si>
  <si>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</si>
  <si>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</si>
  <si>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</si>
  <si>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</si>
  <si>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</si>
  <si>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</si>
  <si>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</si>
  <si>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</si>
  <si>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</si>
  <si>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</si>
  <si>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</si>
  <si>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</si>
  <si>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</si>
  <si>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</si>
  <si>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</si>
  <si>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</si>
  <si>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</si>
  <si>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</si>
  <si>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</si>
  <si>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</si>
  <si>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</si>
  <si>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</si>
  <si>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</si>
  <si>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</si>
  <si>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</si>
  <si>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</si>
  <si>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</si>
  <si>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</si>
  <si>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</si>
  <si>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</si>
  <si>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</si>
  <si>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</si>
  <si>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</si>
  <si>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</si>
  <si>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</si>
  <si>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</si>
  <si>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</si>
  <si>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</si>
  <si>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</si>
  <si>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</si>
  <si>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</si>
  <si>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</si>
  <si>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</si>
  <si>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</si>
  <si>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</si>
  <si>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</si>
  <si>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</si>
  <si>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</si>
  <si>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</si>
  <si>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</si>
  <si>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</si>
  <si>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</si>
  <si>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</si>
  <si>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</si>
  <si>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</si>
  <si>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</si>
  <si>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</si>
  <si>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</si>
  <si>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</si>
  <si>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</si>
  <si>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</si>
  <si>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</si>
  <si>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</si>
  <si>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</si>
  <si>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</si>
  <si>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</si>
  <si>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</si>
  <si>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</si>
  <si>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</si>
  <si>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</si>
  <si>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</si>
  <si>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</si>
  <si>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</si>
  <si>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</si>
  <si>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</si>
  <si>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</si>
  <si>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</si>
  <si>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</si>
  <si>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</si>
  <si>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</si>
  <si>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</si>
  <si>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</si>
  <si>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</si>
  <si>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</si>
  <si>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</si>
  <si>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</si>
  <si>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</si>
  <si>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</si>
  <si>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</si>
  <si>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</si>
  <si>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</si>
  <si>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</si>
  <si>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</si>
  <si>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</si>
  <si>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</si>
  <si>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</si>
  <si>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</si>
  <si>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</si>
  <si>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</si>
  <si>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</si>
  <si>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</si>
  <si>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</si>
  <si>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</si>
  <si>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</si>
  <si>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</si>
  <si>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</si>
  <si>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</si>
  <si>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</si>
  <si>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</si>
  <si>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</si>
  <si>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</si>
  <si>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</si>
  <si>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</si>
  <si>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</si>
  <si>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</si>
  <si>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</si>
  <si>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</si>
  <si>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</si>
  <si>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</si>
  <si>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</si>
  <si>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</si>
  <si>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</si>
  <si>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</si>
  <si>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</si>
  <si>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</si>
  <si>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</si>
  <si>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</si>
  <si>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</si>
  <si>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</si>
  <si>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</si>
  <si>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</si>
  <si>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</si>
  <si>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</si>
  <si>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</si>
  <si>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</si>
  <si>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</si>
  <si>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</si>
  <si>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</si>
  <si>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</si>
  <si>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</si>
  <si>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</si>
  <si>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</si>
  <si>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</si>
  <si>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</si>
  <si>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</si>
  <si>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</si>
  <si>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</si>
  <si>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</si>
  <si>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</si>
  <si>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</si>
  <si>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</si>
  <si>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</si>
  <si>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</si>
  <si>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</si>
  <si>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</si>
  <si>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</si>
  <si>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</si>
  <si>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</si>
  <si>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</si>
  <si>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</si>
  <si>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</si>
  <si>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</si>
  <si>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</si>
  <si>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</si>
  <si>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</si>
  <si>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</si>
  <si>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</si>
  <si>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</si>
  <si>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</si>
  <si>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</si>
  <si>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</si>
  <si>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</si>
  <si>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</si>
  <si>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</si>
  <si>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</si>
  <si>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</si>
  <si>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</si>
  <si>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</si>
  <si>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</si>
  <si>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</si>
  <si>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</si>
  <si>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</si>
  <si>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</si>
  <si>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</si>
  <si>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</si>
  <si>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</si>
  <si>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</si>
  <si>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</si>
  <si>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</si>
  <si>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</si>
  <si>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</si>
  <si>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</si>
  <si>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</si>
  <si>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</si>
  <si>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</si>
  <si>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</si>
  <si>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</si>
  <si>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</si>
  <si>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</si>
  <si>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</si>
  <si>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</si>
  <si>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</si>
  <si>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</si>
  <si>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</si>
  <si>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</si>
  <si>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</si>
  <si>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</si>
  <si>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</si>
  <si>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</si>
  <si>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</si>
  <si>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</si>
  <si>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</si>
  <si>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</si>
  <si>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</si>
  <si>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</si>
  <si>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</si>
  <si>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</si>
  <si>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</si>
  <si>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</si>
  <si>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</si>
  <si>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</si>
  <si>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</si>
  <si>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</si>
  <si>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</si>
  <si>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</si>
  <si>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</si>
  <si>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</si>
  <si>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</si>
  <si>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</si>
  <si>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</si>
  <si>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</si>
  <si>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</si>
  <si>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</si>
  <si>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</si>
  <si>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</si>
  <si>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</si>
  <si>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</si>
  <si>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</si>
  <si>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</si>
  <si>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</si>
  <si>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</si>
  <si>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</si>
  <si>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</si>
  <si>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</si>
  <si>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</si>
  <si>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</si>
  <si>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</si>
  <si>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</si>
  <si>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</si>
  <si>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</si>
  <si>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</si>
  <si>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</si>
  <si>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</si>
  <si>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</si>
  <si>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</si>
  <si>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</si>
  <si>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</si>
  <si>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</si>
  <si>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</si>
  <si>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</si>
  <si>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</si>
  <si>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</si>
  <si>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</si>
  <si>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</si>
  <si>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</si>
  <si>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</si>
  <si>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</si>
  <si>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</si>
  <si>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</si>
  <si>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</si>
  <si>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</si>
  <si>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</si>
  <si>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</si>
  <si>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</si>
  <si>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</si>
  <si>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</si>
  <si>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</si>
  <si>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</si>
  <si>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</si>
  <si>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</si>
  <si>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</si>
  <si>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</si>
  <si>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</si>
  <si>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</si>
  <si>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</si>
  <si>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</si>
  <si>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</si>
  <si>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</si>
  <si>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</si>
  <si>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</si>
  <si>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</si>
  <si>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</si>
  <si>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</si>
  <si>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</si>
  <si>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</si>
  <si>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</si>
  <si>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</si>
  <si>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</si>
  <si>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</si>
  <si>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</si>
  <si>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</si>
  <si>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</si>
  <si>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</si>
  <si>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</si>
  <si>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</si>
  <si>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</si>
  <si>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</si>
  <si>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</si>
  <si>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</si>
  <si>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</si>
  <si>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</si>
  <si>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</si>
  <si>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</si>
  <si>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</si>
  <si>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</si>
  <si>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</si>
  <si>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</si>
  <si>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</si>
  <si>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</si>
  <si>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</si>
  <si>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</si>
  <si>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</si>
  <si>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</si>
  <si>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</si>
  <si>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</si>
  <si>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</si>
  <si>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</si>
  <si>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</si>
  <si>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</si>
  <si>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</si>
  <si>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</si>
  <si>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</si>
  <si>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</si>
  <si>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</si>
  <si>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</si>
  <si>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</si>
  <si>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</si>
  <si>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</si>
  <si>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</si>
  <si>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</si>
  <si>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</si>
  <si>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</si>
  <si>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</si>
  <si>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</si>
  <si>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</si>
  <si>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</si>
  <si>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</si>
  <si>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</si>
  <si>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</si>
  <si>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</si>
  <si>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</si>
  <si>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</si>
  <si>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</si>
  <si>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</si>
  <si>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</si>
  <si>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</si>
  <si>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</si>
  <si>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</si>
  <si>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</si>
  <si>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</si>
  <si>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</si>
  <si>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</si>
  <si>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</si>
  <si>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</si>
  <si>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</si>
  <si>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</si>
  <si>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</si>
  <si>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</si>
  <si>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</si>
  <si>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</si>
  <si>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</si>
  <si>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</si>
  <si>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</si>
  <si>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</si>
  <si>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</si>
  <si>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</si>
  <si>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</si>
  <si>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</si>
  <si>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</si>
  <si>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</si>
  <si>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</si>
  <si>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</si>
  <si>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</si>
  <si>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</si>
  <si>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</si>
  <si>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</si>
  <si>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</si>
  <si>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</si>
  <si>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</si>
  <si>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</si>
  <si>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</si>
  <si>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</si>
  <si>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</si>
  <si>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</si>
  <si>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</si>
  <si>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</si>
  <si>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</si>
  <si>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</si>
  <si>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</si>
  <si>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</si>
  <si>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</si>
  <si>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</si>
  <si>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</si>
  <si>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</si>
  <si>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</si>
  <si>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</si>
  <si>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</si>
  <si>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</si>
  <si>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</si>
  <si>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</si>
  <si>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</si>
  <si>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</si>
  <si>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</si>
  <si>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</si>
  <si>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</si>
  <si>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</si>
  <si>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</si>
  <si>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</si>
  <si>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</si>
  <si>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</si>
  <si>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</si>
  <si>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</si>
  <si>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</si>
  <si>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</si>
  <si>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</si>
  <si>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</si>
  <si>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</si>
  <si>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</si>
  <si>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</si>
  <si>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</si>
  <si>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</si>
  <si>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</si>
  <si>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</si>
  <si>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</si>
  <si>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</si>
  <si>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</si>
  <si>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</si>
  <si>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</si>
  <si>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</si>
  <si>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</si>
  <si>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</si>
  <si>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</si>
  <si>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</si>
  <si>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</si>
  <si>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</si>
  <si>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</si>
  <si>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</si>
  <si>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</si>
  <si>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</si>
  <si>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</si>
  <si>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</si>
  <si>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</si>
  <si>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</si>
  <si>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</si>
  <si>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</si>
  <si>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</si>
  <si>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</si>
  <si>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</si>
  <si>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</si>
  <si>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</si>
  <si>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</si>
  <si>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</si>
  <si>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</si>
  <si>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</si>
  <si>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</si>
  <si>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</si>
  <si>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</si>
  <si>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</si>
  <si>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</si>
  <si>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</si>
  <si>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</si>
  <si>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</si>
  <si>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</si>
  <si>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</si>
  <si>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</si>
  <si>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</si>
  <si>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</si>
  <si>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</si>
  <si>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</si>
  <si>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</si>
  <si>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</si>
  <si>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</si>
  <si>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</si>
  <si>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</si>
  <si>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</si>
  <si>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</si>
  <si>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</si>
  <si>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</si>
  <si>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</si>
  <si>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</si>
  <si>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</si>
  <si>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</si>
  <si>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</si>
  <si>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</si>
  <si>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</si>
  <si>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</si>
  <si>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</si>
  <si>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</si>
  <si>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</si>
  <si>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</si>
  <si>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</si>
  <si>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</si>
  <si>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</si>
  <si>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</si>
  <si>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</si>
  <si>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</si>
  <si>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</si>
  <si>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</si>
  <si>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</si>
  <si>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</si>
  <si>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</si>
  <si>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</si>
  <si>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</si>
  <si>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</si>
  <si>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</si>
  <si>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</si>
  <si>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</si>
  <si>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</si>
  <si>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</si>
  <si>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</si>
  <si>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</si>
  <si>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</si>
  <si>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</si>
  <si>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</si>
  <si>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</si>
  <si>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</si>
  <si>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</si>
  <si>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</si>
  <si>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</si>
  <si>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</si>
  <si>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</si>
  <si>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</si>
  <si>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</si>
  <si>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</si>
  <si>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</si>
  <si>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</si>
  <si>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</si>
  <si>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</si>
  <si>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</si>
  <si>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</si>
  <si>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</si>
  <si>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</si>
  <si>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</si>
  <si>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</si>
  <si>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</si>
  <si>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</si>
  <si>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</si>
  <si>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</si>
  <si>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</si>
  <si>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</si>
  <si>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</si>
  <si>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</si>
  <si>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</si>
  <si>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</si>
  <si>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</si>
  <si>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</si>
  <si>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</si>
  <si>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</si>
  <si>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</si>
  <si>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</si>
  <si>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</si>
  <si>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</si>
  <si>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</si>
  <si>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</si>
  <si>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</si>
  <si>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</si>
  <si>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</si>
  <si>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</si>
  <si>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</si>
  <si>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</si>
  <si>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</si>
  <si>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</si>
  <si>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</si>
  <si>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</si>
  <si>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</si>
  <si>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</si>
  <si>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</si>
  <si>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</si>
  <si>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</si>
  <si>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</si>
  <si>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</si>
  <si>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</si>
  <si>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</si>
  <si>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</si>
  <si>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</si>
  <si>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</si>
  <si>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</si>
  <si>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</si>
  <si>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</si>
  <si>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</si>
  <si>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</si>
  <si>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</si>
  <si>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</si>
  <si>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</si>
  <si>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</si>
  <si>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</si>
  <si>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</si>
  <si>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</si>
  <si>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</si>
  <si>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</si>
  <si>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</si>
  <si>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</si>
  <si>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</si>
  <si>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</si>
  <si>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</si>
  <si>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</si>
  <si>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</si>
  <si>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</si>
  <si>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</si>
  <si>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</si>
  <si>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</si>
  <si>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</si>
  <si>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</si>
  <si>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</si>
  <si>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</si>
  <si>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</si>
  <si>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</si>
  <si>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</si>
  <si>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</si>
  <si>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</si>
  <si>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</si>
  <si>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</si>
  <si>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</si>
  <si>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</si>
  <si>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</si>
  <si>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</si>
  <si>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</si>
  <si>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</si>
  <si>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</si>
  <si>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</si>
  <si>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</si>
  <si>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</si>
  <si>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</si>
  <si>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</si>
  <si>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</si>
  <si>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</si>
  <si>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</si>
  <si>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</si>
  <si>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</si>
  <si>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</si>
  <si>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</si>
  <si>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</si>
  <si>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</si>
  <si>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</si>
  <si>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</si>
  <si>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</si>
  <si>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</si>
  <si>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</si>
  <si>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</si>
  <si>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</si>
  <si>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</si>
  <si>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</si>
  <si>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</si>
  <si>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</si>
  <si>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</si>
  <si>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</si>
  <si>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</si>
  <si>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</si>
  <si>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</si>
  <si>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</si>
  <si>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</si>
  <si>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</si>
  <si>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</si>
  <si>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</si>
  <si>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</si>
  <si>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</si>
  <si>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</si>
  <si>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</si>
  <si>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</si>
  <si>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</si>
  <si>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</si>
  <si>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</si>
  <si>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</si>
  <si>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</si>
  <si>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</si>
  <si>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</si>
  <si>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</si>
  <si>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</si>
  <si>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</si>
  <si>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</si>
  <si>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</si>
  <si>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</si>
  <si>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</si>
  <si>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</si>
  <si>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</si>
  <si>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</si>
  <si>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</si>
  <si>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</si>
  <si>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</si>
  <si>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</si>
  <si>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</si>
  <si>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</si>
  <si>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</si>
  <si>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</si>
  <si>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</si>
  <si>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</si>
  <si>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</si>
  <si>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</si>
  <si>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</si>
  <si>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</si>
  <si>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</si>
  <si>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</si>
  <si>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</si>
  <si>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</si>
  <si>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</si>
  <si>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</si>
  <si>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</si>
  <si>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</si>
  <si>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</si>
  <si>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</si>
  <si>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</si>
  <si>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</si>
  <si>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</si>
  <si>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</si>
  <si>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</si>
  <si>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</si>
  <si>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</si>
  <si>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</si>
  <si>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</si>
  <si>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</si>
  <si>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</si>
  <si>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</si>
  <si>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</si>
  <si>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</si>
  <si>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</si>
  <si>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</si>
  <si>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</si>
  <si>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</si>
  <si>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</si>
  <si>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</si>
  <si>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</si>
  <si>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</si>
  <si>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</si>
  <si>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</si>
  <si>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</si>
  <si>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</si>
  <si>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</si>
  <si>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</si>
  <si>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</si>
  <si>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</si>
  <si>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</si>
  <si>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</si>
  <si>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</si>
  <si>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</si>
  <si>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</si>
  <si>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</si>
  <si>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</si>
  <si>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</si>
  <si>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</si>
  <si>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</si>
  <si>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</si>
  <si>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</si>
  <si>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</si>
  <si>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</si>
  <si>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</si>
  <si>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</si>
  <si>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</si>
  <si>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</si>
  <si>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</si>
  <si>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</si>
  <si>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</si>
  <si>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</si>
  <si>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</si>
  <si>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</si>
  <si>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</si>
  <si>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</si>
  <si>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</si>
  <si>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</si>
  <si>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</si>
  <si>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</si>
  <si>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</si>
  <si>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</si>
  <si>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</si>
  <si>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</si>
  <si>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</si>
  <si>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</si>
  <si>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</si>
  <si>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</si>
  <si>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</si>
  <si>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</si>
  <si>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</si>
  <si>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</si>
  <si>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</si>
  <si>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</si>
  <si>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</si>
  <si>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</si>
  <si>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</si>
  <si>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</si>
  <si>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</si>
  <si>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</si>
  <si>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</si>
  <si>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</si>
  <si>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</si>
  <si>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</si>
  <si>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</si>
  <si>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</si>
  <si>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</si>
  <si>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</si>
  <si>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</si>
  <si>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</si>
  <si>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</si>
  <si>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</si>
  <si>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</si>
  <si>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</si>
  <si>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</si>
  <si>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</si>
  <si>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</si>
  <si>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</si>
  <si>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</si>
  <si>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</si>
  <si>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</si>
  <si>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</si>
  <si>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</si>
  <si>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</si>
  <si>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</si>
  <si>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</si>
  <si>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</si>
  <si>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</si>
  <si>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</si>
  <si>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</si>
  <si>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</si>
  <si>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</si>
  <si>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</si>
  <si>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</si>
  <si>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</si>
  <si>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</si>
  <si>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</si>
  <si>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</si>
  <si>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</si>
  <si>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</si>
  <si>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</si>
  <si>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</si>
  <si>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</si>
  <si>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</si>
  <si>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</si>
  <si>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</si>
  <si>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</si>
  <si>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</si>
  <si>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</si>
  <si>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</si>
  <si>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</si>
  <si>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</si>
  <si>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</si>
  <si>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</si>
  <si>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</si>
  <si>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</si>
  <si>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</si>
  <si>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</si>
  <si>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</si>
  <si>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</si>
  <si>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</si>
  <si>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</si>
  <si>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</si>
  <si>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</si>
  <si>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</si>
  <si>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</si>
  <si>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</si>
  <si>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</si>
  <si>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</si>
  <si>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</si>
  <si>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</si>
  <si>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</si>
  <si>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</si>
  <si>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</si>
  <si>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</si>
  <si>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</si>
  <si>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</si>
  <si>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</si>
  <si>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</si>
  <si>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</si>
  <si>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</si>
  <si>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</si>
  <si>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</si>
  <si>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</si>
  <si>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</si>
  <si>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</si>
  <si>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</si>
  <si>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</si>
  <si>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</si>
  <si>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</si>
  <si>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</si>
  <si>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</si>
  <si>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</si>
  <si>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</si>
  <si>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</si>
  <si>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</si>
  <si>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</si>
  <si>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</si>
  <si>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</si>
  <si>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</si>
  <si>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</si>
  <si>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</si>
  <si>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</si>
  <si>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</si>
  <si>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</si>
  <si>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</si>
  <si>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</si>
  <si>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</si>
  <si>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</si>
  <si>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</si>
  <si>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</si>
  <si>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</si>
  <si>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</si>
  <si>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</si>
  <si>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</si>
  <si>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</si>
  <si>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</si>
  <si>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</si>
  <si>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</si>
  <si>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</si>
  <si>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</si>
  <si>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</si>
  <si>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</si>
  <si>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</si>
  <si>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</si>
  <si>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</si>
  <si>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</si>
  <si>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</si>
  <si>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</si>
  <si>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</si>
  <si>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</si>
  <si>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</si>
  <si>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</si>
  <si>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</si>
  <si>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</si>
  <si>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</si>
  <si>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</si>
  <si>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</si>
  <si>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</si>
  <si>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</si>
  <si>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</si>
  <si>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</si>
  <si>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</si>
  <si>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</si>
  <si>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</si>
  <si>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</si>
  <si>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</si>
  <si>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</si>
  <si>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</si>
  <si>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</si>
  <si>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</si>
  <si>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</si>
  <si>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</si>
  <si>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</si>
  <si>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</si>
  <si>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</si>
  <si>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</si>
  <si>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</si>
  <si>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</si>
  <si>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</si>
  <si>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</si>
  <si>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</si>
  <si>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</si>
  <si>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</si>
  <si>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</si>
  <si>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</si>
  <si>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</si>
  <si>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</si>
  <si>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</si>
  <si>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</si>
  <si>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</si>
  <si>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</si>
  <si>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</si>
  <si>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</si>
  <si>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</si>
  <si>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</si>
  <si>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</si>
  <si>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</si>
  <si>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</si>
  <si>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</si>
  <si>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</si>
  <si>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</si>
  <si>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</si>
  <si>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</si>
  <si>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</si>
  <si>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</si>
  <si>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</si>
  <si>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</si>
  <si>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</si>
  <si>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</si>
  <si>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</si>
  <si>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</si>
  <si>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</si>
  <si>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</si>
  <si>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</si>
  <si>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</si>
  <si>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</si>
  <si>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</si>
  <si>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</si>
  <si>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</si>
  <si>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</si>
  <si>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</si>
  <si>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</si>
  <si>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</si>
  <si>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</si>
  <si>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</si>
  <si>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</si>
  <si>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</si>
  <si>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</si>
  <si>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</si>
  <si>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</si>
  <si>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</si>
  <si>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</si>
  <si>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</si>
  <si>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</si>
  <si>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</si>
  <si>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</si>
  <si>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</si>
  <si>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</si>
  <si>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</si>
  <si>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</si>
  <si>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</si>
  <si>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</si>
  <si>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</si>
  <si>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</si>
  <si>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</si>
  <si>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</si>
  <si>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</si>
  <si>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</si>
  <si>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</si>
  <si>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</si>
  <si>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</si>
  <si>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</si>
  <si>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</si>
  <si>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</si>
  <si>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</si>
  <si>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</si>
  <si>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</si>
  <si>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</si>
  <si>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</si>
  <si>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</si>
  <si>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</si>
  <si>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</si>
  <si>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</si>
  <si>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</si>
  <si>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</si>
  <si>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</si>
  <si>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</si>
  <si>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</si>
  <si>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</si>
  <si>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</si>
  <si>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</si>
  <si>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</si>
  <si>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</si>
  <si>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</si>
  <si>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</si>
  <si>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</si>
  <si>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</si>
  <si>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</si>
  <si>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</si>
  <si>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</si>
  <si>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</si>
  <si>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</si>
  <si>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</si>
  <si>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</si>
  <si>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</si>
  <si>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</si>
  <si>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</si>
  <si>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</si>
  <si>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</si>
  <si>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</si>
  <si>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</si>
  <si>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</si>
  <si>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</si>
  <si>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</si>
  <si>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</si>
  <si>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</si>
  <si>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</si>
  <si>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</si>
  <si>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</si>
  <si>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</si>
  <si>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</si>
  <si>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</si>
  <si>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</si>
  <si>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</si>
  <si>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</si>
  <si>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</si>
  <si>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</si>
  <si>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</si>
  <si>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</si>
  <si>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</si>
  <si>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</si>
  <si>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</si>
  <si>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</si>
  <si>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</si>
  <si>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</si>
  <si>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</si>
  <si>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</si>
  <si>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</si>
  <si>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</si>
  <si>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</si>
  <si>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</si>
  <si>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</si>
  <si>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</si>
  <si>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</si>
  <si>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</si>
  <si>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</si>
  <si>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</si>
  <si>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</si>
  <si>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</si>
  <si>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</si>
  <si>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</si>
  <si>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</si>
  <si>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</si>
  <si>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</si>
  <si>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</si>
  <si>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</si>
  <si>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</si>
  <si>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</si>
  <si>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</si>
  <si>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</si>
  <si>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</si>
  <si>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</si>
  <si>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</si>
  <si>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</si>
  <si>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</si>
  <si>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</si>
  <si>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</si>
  <si>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</si>
  <si>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</si>
  <si>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</si>
  <si>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</si>
  <si>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</si>
  <si>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</si>
  <si>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</si>
  <si>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</si>
  <si>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</si>
  <si>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</si>
  <si>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</si>
  <si>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</si>
  <si>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</si>
  <si>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</si>
  <si>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</si>
  <si>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</si>
  <si>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</si>
  <si>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</si>
  <si>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</si>
  <si>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</si>
  <si>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</si>
  <si>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</si>
  <si>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</si>
  <si>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</si>
  <si>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</si>
  <si>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</si>
  <si>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</si>
  <si>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</si>
  <si>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</si>
  <si>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</si>
  <si>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</si>
  <si>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</si>
  <si>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</si>
  <si>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</si>
  <si>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</si>
  <si>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</si>
  <si>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</si>
  <si>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</si>
  <si>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</si>
  <si>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</si>
  <si>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</si>
  <si>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</si>
  <si>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</si>
  <si>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</si>
  <si>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</si>
  <si>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</si>
  <si>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</si>
  <si>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</si>
  <si>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</si>
  <si>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</si>
  <si>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</si>
  <si>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</si>
  <si>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</si>
  <si>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</si>
  <si>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</si>
  <si>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</si>
  <si>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</si>
  <si>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</si>
  <si>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</si>
  <si>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</si>
  <si>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</si>
  <si>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</si>
  <si>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</si>
  <si>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</si>
  <si>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</si>
  <si>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</si>
  <si>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</si>
  <si>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</si>
  <si>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</si>
  <si>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</si>
  <si>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</si>
  <si>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</si>
  <si>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</si>
  <si>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</si>
  <si>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</si>
  <si>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</si>
  <si>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</si>
  <si>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</si>
  <si>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</si>
  <si>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</si>
  <si>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</si>
  <si>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</si>
  <si>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</si>
  <si>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</si>
  <si>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</si>
  <si>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</si>
  <si>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</si>
  <si>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</si>
  <si>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</si>
  <si>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</si>
  <si>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</si>
  <si>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</si>
  <si>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</si>
  <si>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</si>
  <si>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</si>
  <si>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</si>
  <si>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</si>
  <si>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</si>
  <si>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</si>
  <si>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</si>
  <si>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</si>
  <si>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</si>
  <si>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</si>
  <si>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</si>
  <si>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</si>
  <si>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</si>
  <si>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</si>
  <si>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</si>
  <si>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</si>
  <si>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</si>
  <si>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</si>
  <si>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</si>
  <si>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</si>
  <si>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</si>
  <si>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</si>
  <si>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</si>
  <si>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</si>
  <si>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</si>
  <si>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</si>
  <si>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</si>
  <si>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</si>
  <si>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</si>
  <si>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</si>
  <si>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</si>
  <si>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</si>
  <si>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</si>
  <si>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</si>
  <si>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</si>
  <si>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</si>
  <si>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</si>
  <si>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</si>
  <si>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</si>
  <si>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</si>
  <si>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</si>
  <si>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</si>
  <si>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</si>
  <si>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</si>
  <si>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</si>
  <si>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</si>
  <si>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</si>
  <si>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</si>
  <si>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</si>
  <si>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</si>
  <si>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</si>
  <si>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</si>
  <si>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</si>
  <si>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</si>
  <si>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</si>
  <si>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</si>
  <si>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</si>
  <si>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</si>
  <si>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</si>
  <si>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</si>
  <si>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</si>
  <si>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</si>
  <si>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</si>
  <si>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</si>
  <si>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</si>
  <si>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</si>
  <si>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</si>
  <si>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</si>
  <si>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</si>
  <si>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</si>
  <si>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</si>
  <si>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</si>
  <si>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</si>
  <si>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</si>
  <si>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</si>
  <si>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</si>
  <si>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</si>
  <si>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</si>
  <si>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</si>
  <si>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</si>
  <si>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</si>
  <si>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</si>
  <si>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</si>
  <si>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</si>
  <si>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</si>
  <si>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</si>
  <si>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</si>
  <si>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</si>
  <si>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</si>
  <si>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</si>
  <si>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</si>
  <si>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</si>
  <si>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</si>
  <si>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</si>
  <si>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</si>
  <si>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</si>
  <si>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</si>
  <si>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</si>
  <si>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</si>
  <si>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</si>
  <si>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</si>
  <si>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</si>
  <si>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</si>
  <si>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</si>
  <si>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</si>
  <si>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</si>
  <si>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</si>
  <si>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</si>
  <si>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</si>
  <si>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</si>
  <si>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</si>
  <si>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</si>
  <si>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</si>
  <si>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</si>
  <si>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</si>
  <si>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</si>
  <si>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</si>
  <si>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</si>
  <si>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</si>
  <si>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</si>
  <si>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</si>
  <si>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</si>
  <si>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</si>
  <si>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</si>
  <si>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</si>
  <si>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</si>
  <si>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</si>
  <si>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</si>
  <si>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</si>
  <si>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</si>
  <si>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</si>
  <si>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</si>
  <si>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</si>
  <si>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</si>
  <si>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</si>
  <si>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</si>
  <si>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</si>
  <si>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</si>
  <si>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</si>
  <si>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</si>
  <si>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</si>
  <si>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</si>
  <si>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</si>
  <si>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</si>
  <si>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</si>
  <si>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</si>
  <si>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</si>
  <si>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</si>
  <si>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</si>
  <si>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</si>
  <si>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</si>
  <si>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</si>
  <si>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</si>
  <si>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</si>
  <si>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</si>
  <si>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</si>
  <si>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</si>
  <si>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</si>
  <si>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</si>
  <si>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</si>
  <si>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</si>
  <si>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</si>
  <si>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</si>
  <si>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</si>
  <si>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</si>
  <si>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</si>
  <si>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</si>
  <si>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</si>
  <si>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</si>
  <si>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</si>
  <si>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</si>
  <si>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</si>
  <si>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</si>
  <si>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</si>
  <si>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</si>
  <si>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</si>
  <si>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</si>
  <si>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</si>
  <si>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</si>
  <si>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</si>
  <si>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</si>
  <si>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</si>
  <si>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</si>
  <si>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</si>
  <si>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</si>
  <si>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</si>
  <si>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</si>
  <si>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</si>
  <si>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</si>
  <si>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</si>
  <si>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</si>
  <si>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</si>
  <si>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</si>
  <si>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</si>
  <si>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</si>
  <si>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</si>
  <si>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</si>
  <si>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</si>
  <si>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</si>
  <si>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</si>
  <si>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</si>
  <si>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</si>
  <si>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</si>
  <si>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</si>
  <si>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</si>
  <si>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</si>
  <si>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</si>
  <si>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</si>
  <si>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</si>
  <si>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</si>
  <si>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</si>
  <si>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</si>
  <si>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</si>
  <si>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</si>
  <si>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</si>
  <si>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</si>
  <si>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</si>
  <si>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</si>
  <si>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</si>
  <si>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</si>
  <si>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</si>
  <si>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</si>
  <si>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</si>
  <si>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</si>
  <si>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</si>
  <si>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</si>
  <si>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</si>
  <si>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</si>
  <si>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</si>
  <si>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</si>
  <si>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</si>
  <si>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</si>
  <si>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</si>
  <si>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</si>
  <si>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</si>
  <si>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</si>
  <si>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</si>
  <si>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</si>
  <si>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</si>
  <si>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</si>
  <si>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</si>
  <si>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</si>
  <si>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</si>
  <si>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</si>
  <si>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</si>
  <si>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</si>
  <si>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</si>
  <si>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</si>
  <si>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</si>
  <si>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</si>
  <si>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</si>
  <si>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</si>
  <si>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</si>
  <si>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</si>
  <si>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</si>
  <si>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</si>
  <si>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</si>
  <si>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</si>
  <si>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</si>
  <si>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</si>
  <si>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</si>
  <si>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</si>
  <si>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</si>
  <si>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</si>
  <si>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</si>
  <si>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</si>
  <si>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</si>
  <si>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</si>
  <si>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</si>
  <si>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</si>
  <si>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</si>
  <si>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</si>
  <si>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</si>
  <si>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</si>
  <si>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</si>
  <si>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</si>
  <si>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</si>
  <si>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</si>
  <si>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</si>
  <si>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</si>
  <si>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</si>
  <si>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</si>
  <si>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</si>
  <si>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</si>
  <si>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</si>
  <si>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</si>
  <si>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</si>
  <si>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</si>
  <si>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</si>
  <si>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</si>
  <si>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</si>
  <si>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</si>
  <si>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</si>
  <si>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</si>
  <si>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</si>
  <si>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</si>
  <si>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</si>
  <si>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</si>
  <si>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</si>
  <si>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</si>
  <si>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</si>
  <si>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</si>
  <si>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</si>
  <si>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</si>
  <si>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</si>
  <si>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</si>
  <si>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</si>
  <si>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</si>
  <si>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</si>
  <si>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</si>
  <si>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</si>
  <si>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</si>
  <si>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</si>
  <si>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</si>
  <si>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</si>
  <si>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</si>
  <si>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</si>
  <si>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</si>
  <si>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</si>
  <si>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</si>
  <si>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</si>
  <si>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</si>
  <si>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</si>
  <si>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</si>
  <si>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</si>
  <si>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</si>
  <si>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</si>
  <si>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</si>
  <si>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</si>
  <si>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</si>
  <si>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</si>
  <si>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</si>
  <si>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</si>
  <si>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</si>
  <si>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</si>
  <si>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</si>
  <si>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</si>
  <si>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</si>
  <si>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</si>
  <si>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</si>
  <si>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</si>
  <si>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</si>
  <si>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</si>
  <si>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</si>
  <si>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</si>
  <si>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</si>
  <si>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</si>
  <si>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</si>
  <si>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</si>
  <si>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</si>
  <si>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</si>
  <si>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</si>
  <si>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</si>
  <si>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</si>
  <si>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</si>
  <si>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</si>
  <si>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</si>
  <si>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</si>
  <si>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</si>
  <si>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</si>
  <si>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</si>
  <si>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</si>
  <si>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</si>
  <si>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</si>
  <si>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</si>
  <si>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</si>
  <si>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</si>
  <si>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</si>
  <si>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</si>
  <si>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</si>
  <si>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</si>
  <si>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</si>
  <si>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</si>
  <si>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</si>
  <si>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</si>
  <si>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</si>
  <si>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</si>
  <si>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</si>
  <si>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</si>
  <si>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</si>
  <si>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</si>
  <si>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</si>
  <si>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</si>
  <si>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</si>
  <si>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</si>
  <si>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</si>
  <si>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</si>
  <si>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</si>
  <si>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</si>
  <si>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</si>
  <si>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</si>
  <si>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</si>
  <si>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</si>
  <si>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</si>
  <si>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</si>
  <si>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</si>
  <si>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</si>
  <si>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</si>
  <si>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</si>
  <si>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</si>
  <si>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</si>
  <si>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</si>
  <si>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</si>
  <si>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</si>
  <si>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</si>
  <si>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</si>
  <si>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</si>
  <si>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</si>
  <si>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</si>
  <si>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</si>
  <si>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</si>
  <si>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</si>
  <si>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</si>
  <si>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</si>
  <si>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</si>
  <si>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</si>
  <si>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</si>
  <si>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</si>
  <si>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</si>
  <si>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</si>
  <si>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</si>
  <si>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</si>
  <si>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</si>
  <si>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</si>
  <si>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</si>
  <si>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</si>
  <si>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</si>
  <si>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</si>
  <si>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</si>
  <si>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</si>
  <si>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</si>
  <si>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</si>
  <si>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</si>
  <si>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</si>
  <si>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</si>
  <si>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</si>
  <si>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</si>
  <si>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</si>
  <si>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</si>
  <si>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</si>
  <si>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</si>
  <si>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</si>
  <si>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</si>
  <si>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</si>
  <si>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</si>
  <si>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</si>
  <si>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</si>
  <si>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</si>
  <si>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</si>
  <si>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</si>
  <si>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</si>
  <si>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</si>
  <si>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</si>
  <si>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</si>
  <si>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</si>
  <si>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</si>
  <si>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</si>
  <si>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</si>
  <si>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</si>
  <si>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</si>
  <si>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</si>
  <si>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</si>
  <si>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</si>
  <si>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</si>
  <si>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</si>
  <si>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</si>
  <si>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</si>
  <si>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</si>
  <si>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</si>
  <si>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</si>
  <si>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</si>
  <si>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</si>
  <si>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</si>
  <si>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</si>
  <si>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</si>
  <si>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</si>
  <si>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</si>
  <si>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</si>
  <si>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</si>
  <si>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</si>
  <si>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</si>
  <si>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</si>
  <si>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</si>
  <si>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</si>
  <si>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</si>
  <si>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</si>
  <si>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</si>
  <si>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</si>
  <si>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</si>
  <si>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</si>
  <si>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</si>
  <si>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</si>
  <si>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</si>
  <si>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</si>
  <si>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</si>
  <si>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</si>
  <si>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</si>
  <si>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</si>
  <si>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</si>
  <si>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</si>
  <si>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</si>
  <si>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</si>
  <si>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</si>
  <si>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</si>
  <si>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</si>
  <si>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</si>
  <si>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</si>
  <si>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</si>
  <si>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</si>
  <si>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</si>
  <si>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</si>
  <si>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</si>
  <si>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</si>
  <si>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</si>
  <si>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</si>
  <si>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</si>
  <si>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</si>
  <si>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</si>
  <si>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</si>
  <si>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</si>
  <si>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</si>
  <si>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</si>
  <si>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</si>
  <si>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</si>
  <si>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</si>
  <si>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</si>
  <si>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</si>
  <si>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</si>
  <si>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</si>
  <si>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</si>
  <si>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</si>
  <si>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</si>
  <si>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</si>
  <si>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</si>
  <si>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</si>
  <si>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</si>
  <si>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</si>
  <si>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</si>
  <si>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</si>
  <si>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</si>
  <si>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</si>
  <si>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</si>
  <si>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</si>
  <si>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</si>
  <si>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</si>
  <si>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</si>
  <si>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</si>
  <si>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</si>
  <si>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</si>
  <si>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</si>
  <si>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</si>
  <si>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</si>
  <si>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</si>
  <si>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</si>
  <si>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</si>
  <si>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</si>
  <si>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</si>
  <si>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</si>
  <si>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</si>
  <si>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</si>
  <si>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</si>
  <si>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</si>
  <si>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</si>
  <si>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</si>
  <si>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</si>
  <si>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</si>
  <si>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</si>
  <si>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</si>
  <si>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</si>
  <si>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</si>
  <si>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</si>
  <si>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</si>
  <si>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</si>
  <si>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</si>
  <si>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</si>
  <si>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</si>
  <si>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</si>
  <si>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</si>
  <si>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</si>
  <si>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</si>
  <si>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</si>
  <si>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</si>
  <si>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</si>
  <si>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</si>
  <si>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</si>
  <si>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</si>
  <si>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</si>
  <si>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</si>
  <si>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</si>
  <si>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</si>
  <si>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</si>
  <si>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</si>
  <si>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</si>
  <si>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</si>
  <si>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</si>
  <si>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</si>
  <si>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</si>
  <si>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</si>
  <si>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</si>
  <si>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</si>
  <si>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</si>
  <si>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</si>
  <si>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</si>
  <si>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</si>
  <si>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</si>
  <si>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</si>
  <si>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</si>
  <si>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</si>
  <si>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</si>
  <si>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</si>
  <si>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</si>
  <si>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</si>
  <si>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</si>
  <si>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</si>
  <si>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</si>
  <si>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</si>
  <si>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</si>
  <si>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</si>
  <si>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</si>
  <si>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</si>
  <si>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</si>
  <si>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</si>
  <si>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</si>
  <si>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</si>
  <si>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</si>
  <si>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</si>
  <si>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</si>
  <si>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</si>
  <si>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</si>
  <si>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</si>
  <si>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</si>
  <si>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</si>
  <si>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</si>
  <si>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</si>
  <si>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</si>
  <si>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</si>
  <si>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</si>
  <si>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</si>
  <si>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</si>
  <si>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</si>
  <si>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</si>
  <si>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</si>
  <si>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</si>
  <si>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</si>
  <si>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</si>
  <si>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</si>
  <si>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</si>
  <si>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</si>
  <si>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</si>
  <si>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</si>
  <si>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</si>
  <si>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</si>
  <si>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</si>
  <si>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</si>
  <si>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</si>
  <si>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</si>
  <si>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</si>
  <si>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</si>
  <si>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</si>
  <si>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</si>
  <si>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</si>
  <si>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</si>
  <si>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</si>
  <si>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</si>
  <si>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</si>
  <si>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</si>
  <si>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</si>
  <si>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</si>
  <si>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</si>
  <si>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</si>
  <si>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</si>
  <si>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</si>
  <si>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</si>
  <si>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</si>
  <si>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</si>
  <si>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</si>
  <si>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</si>
  <si>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</si>
  <si>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</si>
  <si>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</si>
  <si>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</si>
  <si>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</si>
  <si>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</si>
  <si>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</si>
  <si>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</si>
  <si>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</si>
  <si>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</si>
  <si>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</si>
  <si>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</si>
  <si>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</si>
  <si>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</si>
  <si>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</si>
  <si>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</si>
  <si>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</si>
  <si>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</si>
  <si>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</si>
  <si>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</si>
  <si>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</si>
  <si>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</si>
  <si>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</si>
  <si>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</si>
  <si>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</si>
  <si>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</si>
  <si>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</si>
  <si>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</si>
  <si>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</si>
  <si>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</si>
  <si>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</si>
  <si>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</si>
  <si>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</si>
  <si>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</si>
  <si>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</si>
  <si>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</si>
  <si>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</si>
  <si>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</si>
  <si>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</si>
  <si>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</si>
  <si>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</si>
  <si>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</si>
  <si>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</si>
  <si>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</si>
  <si>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</si>
  <si>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</si>
  <si>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</si>
  <si>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</si>
  <si>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</si>
  <si>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</si>
  <si>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</si>
  <si>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</si>
  <si>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</si>
  <si>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</si>
  <si>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</si>
  <si>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</si>
  <si>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</si>
  <si>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</si>
  <si>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</si>
  <si>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</si>
  <si>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</si>
  <si>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</si>
  <si>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</si>
  <si>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</si>
  <si>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</si>
  <si>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</si>
  <si>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</si>
  <si>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</si>
  <si>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</si>
  <si>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</si>
  <si>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</si>
  <si>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</si>
  <si>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</si>
  <si>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</si>
  <si>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</si>
  <si>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</si>
  <si>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</si>
  <si>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</si>
  <si>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</si>
  <si>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</si>
  <si>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</si>
  <si>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</si>
  <si>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</si>
  <si>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</si>
  <si>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</si>
  <si>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</si>
  <si>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</si>
  <si>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</si>
  <si>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</si>
  <si>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</si>
  <si>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</si>
  <si>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</si>
  <si>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</si>
  <si>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</si>
  <si>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</si>
  <si>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</si>
  <si>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</si>
  <si>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</si>
  <si>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</si>
  <si>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</si>
  <si>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</si>
  <si>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</si>
  <si>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</si>
  <si>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</si>
  <si>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</si>
  <si>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</si>
  <si>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</si>
  <si>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</si>
  <si>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</si>
  <si>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</si>
  <si>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</si>
  <si>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</si>
  <si>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</si>
  <si>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</si>
  <si>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</si>
  <si>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</si>
  <si>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</si>
  <si>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</si>
  <si>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</si>
  <si>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</si>
  <si>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</si>
  <si>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</si>
  <si>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</si>
  <si>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</si>
  <si>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</si>
  <si>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</si>
  <si>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</si>
  <si>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</si>
  <si>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</si>
  <si>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</si>
  <si>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</si>
  <si>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</si>
  <si>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</si>
  <si>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</si>
  <si>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</si>
  <si>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</si>
  <si>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</si>
  <si>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</si>
  <si>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</si>
  <si>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</si>
  <si>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</si>
  <si>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</si>
  <si>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</si>
  <si>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</si>
  <si>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</si>
  <si>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</si>
  <si>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</si>
  <si>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</si>
  <si>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</si>
  <si>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</si>
  <si>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</si>
  <si>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</si>
  <si>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</si>
  <si>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</si>
  <si>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</si>
  <si>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</si>
  <si>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</si>
  <si>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</si>
  <si>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</si>
  <si>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</si>
  <si>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</si>
  <si>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</si>
  <si>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</si>
  <si>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</si>
  <si>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</si>
  <si>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</si>
  <si>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</si>
  <si>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</si>
  <si>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</si>
  <si>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</si>
  <si>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</si>
  <si>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</si>
  <si>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</si>
  <si>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</si>
  <si>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</si>
  <si>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</si>
  <si>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</si>
  <si>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</si>
  <si>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</si>
  <si>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</si>
  <si>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</si>
  <si>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</si>
  <si>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</si>
  <si>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</si>
  <si>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</si>
  <si>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</si>
  <si>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</si>
  <si>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</si>
  <si>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</si>
  <si>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</si>
  <si>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</si>
  <si>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</si>
  <si>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</si>
  <si>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</si>
  <si>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</si>
  <si>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</si>
  <si>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</si>
  <si>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</si>
  <si>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</si>
  <si>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</si>
  <si>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</si>
  <si>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</si>
  <si>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</si>
  <si>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</si>
  <si>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</si>
  <si>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</si>
  <si>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</si>
  <si>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</si>
  <si>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</si>
  <si>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</si>
  <si>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</si>
  <si>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</si>
  <si>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</si>
  <si>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</si>
  <si>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</si>
  <si>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</si>
  <si>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</si>
  <si>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</si>
  <si>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</si>
  <si>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</si>
  <si>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</si>
  <si>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</si>
  <si>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</si>
  <si>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</si>
  <si>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</si>
  <si>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</si>
  <si>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</si>
  <si>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</si>
  <si>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</si>
  <si>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</si>
  <si>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</si>
  <si>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</si>
  <si>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</si>
  <si>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</si>
  <si>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</si>
  <si>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</si>
  <si>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</si>
  <si>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</si>
  <si>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</si>
  <si>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</si>
  <si>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</si>
  <si>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</si>
  <si>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</si>
  <si>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</si>
  <si>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</si>
  <si>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</si>
  <si>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</si>
  <si>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</si>
  <si>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</si>
  <si>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</si>
  <si>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</si>
  <si>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</si>
  <si>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</si>
  <si>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</si>
  <si>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</si>
  <si>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</si>
  <si>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</si>
  <si>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</si>
  <si>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</si>
  <si>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</si>
  <si>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</si>
  <si>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</si>
  <si>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</si>
  <si>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</si>
  <si>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</si>
  <si>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</si>
  <si>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</si>
  <si>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</si>
  <si>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</si>
  <si>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</si>
  <si>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</si>
  <si>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</si>
  <si>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</si>
  <si>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</si>
  <si>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</si>
  <si>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</si>
  <si>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</si>
  <si>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</si>
  <si>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</si>
  <si>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</si>
  <si>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</si>
  <si>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</si>
  <si>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</si>
  <si>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</si>
  <si>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</si>
  <si>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</si>
  <si>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</si>
  <si>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</si>
  <si>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</si>
  <si>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</si>
  <si>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</si>
  <si>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</si>
  <si>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</si>
  <si>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</si>
  <si>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</si>
  <si>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</si>
  <si>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</si>
  <si>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</si>
  <si>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</si>
  <si>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</si>
  <si>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</si>
  <si>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</si>
  <si>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</si>
  <si>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</si>
  <si>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</si>
  <si>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</si>
  <si>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</si>
  <si>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</si>
  <si>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</si>
  <si>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</si>
  <si>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</si>
  <si>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</si>
  <si>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</si>
  <si>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</si>
  <si>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</si>
  <si>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</si>
  <si>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</si>
  <si>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</si>
  <si>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</si>
  <si>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</si>
  <si>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</si>
  <si>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</si>
  <si>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</si>
  <si>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</si>
  <si>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</si>
  <si>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</si>
  <si>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</si>
  <si>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</si>
  <si>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</si>
  <si>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</si>
  <si>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</si>
  <si>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</si>
  <si>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</si>
  <si>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</si>
  <si>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</si>
  <si>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</si>
  <si>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</si>
  <si>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</si>
  <si>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</si>
  <si>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</si>
  <si>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</si>
  <si>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</si>
  <si>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</si>
  <si>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</si>
  <si>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</si>
  <si>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</si>
  <si>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</si>
  <si>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</si>
  <si>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</si>
  <si>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</si>
  <si>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</si>
  <si>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</si>
  <si>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</si>
  <si>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</si>
  <si>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</si>
  <si>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</si>
  <si>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</si>
  <si>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</si>
  <si>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</si>
  <si>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</si>
  <si>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</si>
  <si>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</si>
  <si>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</si>
  <si>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</si>
  <si>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</si>
  <si>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</si>
  <si>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</si>
  <si>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</si>
  <si>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</si>
  <si>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</si>
  <si>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</si>
  <si>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</si>
  <si>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</si>
  <si>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</si>
  <si>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</si>
  <si>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</si>
  <si>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</si>
  <si>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</si>
  <si>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</si>
  <si>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</si>
  <si>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</si>
  <si>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</si>
  <si>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</si>
  <si>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</si>
  <si>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</si>
  <si>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</si>
  <si>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</si>
  <si>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</si>
  <si>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</si>
  <si>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</si>
  <si>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</si>
  <si>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</si>
  <si>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</si>
  <si>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</si>
  <si>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</si>
  <si>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</si>
  <si>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</si>
  <si>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</si>
  <si>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</si>
  <si>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</si>
  <si>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</si>
  <si>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</si>
  <si>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</si>
  <si>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</si>
  <si>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</si>
  <si>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</si>
  <si>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</si>
  <si>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</si>
  <si>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</si>
  <si>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</si>
  <si>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</si>
  <si>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</si>
  <si>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</si>
  <si>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</si>
  <si>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</si>
  <si>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</si>
  <si>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</si>
  <si>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</si>
  <si>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</si>
  <si>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</si>
  <si>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</si>
  <si>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</si>
  <si>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</si>
  <si>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</si>
  <si>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</si>
  <si>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</si>
  <si>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</si>
  <si>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</si>
  <si>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</si>
  <si>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</si>
  <si>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</si>
  <si>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</si>
  <si>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</si>
  <si>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</si>
  <si>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</si>
  <si>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</si>
  <si>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</si>
  <si>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</si>
  <si>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</si>
  <si>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</si>
  <si>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</si>
  <si>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</si>
  <si>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</si>
  <si>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</si>
  <si>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</si>
  <si>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</si>
  <si>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</si>
  <si>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</si>
  <si>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</si>
  <si>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</si>
  <si>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</si>
  <si>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</si>
  <si>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</si>
  <si>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</si>
  <si>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</si>
  <si>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</si>
  <si>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</si>
  <si>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</si>
  <si>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</si>
  <si>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</si>
  <si>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</si>
  <si>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</si>
  <si>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</si>
  <si>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</si>
  <si>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</si>
  <si>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</si>
  <si>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</si>
  <si>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</si>
  <si>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</si>
  <si>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</si>
  <si>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</si>
  <si>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</si>
  <si>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</si>
  <si>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</si>
  <si>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</si>
  <si>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</si>
  <si>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</si>
  <si>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</si>
  <si>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</si>
  <si>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</si>
  <si>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</si>
  <si>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</si>
  <si>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</si>
  <si>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</si>
  <si>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</si>
  <si>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</si>
  <si>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</si>
  <si>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</si>
  <si>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</si>
  <si>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</si>
  <si>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</si>
  <si>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</si>
  <si>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</si>
  <si>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</si>
  <si>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</si>
  <si>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</si>
  <si>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</si>
  <si>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</si>
  <si>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</si>
  <si>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</si>
  <si>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</si>
  <si>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</si>
  <si>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</si>
  <si>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</si>
  <si>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</si>
  <si>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</si>
  <si>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</si>
  <si>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</si>
  <si>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</si>
  <si>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</si>
  <si>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</si>
  <si>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</si>
  <si>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</si>
  <si>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</si>
  <si>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</si>
  <si>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</si>
  <si>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</si>
  <si>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</si>
  <si>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</si>
  <si>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</si>
  <si>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</si>
  <si>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</si>
  <si>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</si>
  <si>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</si>
  <si>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</si>
  <si>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</si>
  <si>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</si>
  <si>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</si>
  <si>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</si>
  <si>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</si>
  <si>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</si>
  <si>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</si>
  <si>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</si>
  <si>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</si>
  <si>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</si>
  <si>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</si>
  <si>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</si>
  <si>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</si>
  <si>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</si>
  <si>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</si>
  <si>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</si>
  <si>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</si>
  <si>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</si>
  <si>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</si>
  <si>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</si>
  <si>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</si>
  <si>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</si>
  <si>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</si>
  <si>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</si>
  <si>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</si>
  <si>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</si>
  <si>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</si>
  <si>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</si>
  <si>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</si>
  <si>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</si>
  <si>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</si>
  <si>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</si>
  <si>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</si>
  <si>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</si>
  <si>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</si>
  <si>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</si>
  <si>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</si>
  <si>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</si>
  <si>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</si>
  <si>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</si>
  <si>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</si>
  <si>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</si>
  <si>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</si>
  <si>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</si>
  <si>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</si>
  <si>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</si>
  <si>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</si>
  <si>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</si>
  <si>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</si>
  <si>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</si>
  <si>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</si>
  <si>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</si>
  <si>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</si>
  <si>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</si>
  <si>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</si>
  <si>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</si>
  <si>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</si>
  <si>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</si>
  <si>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</si>
  <si>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</si>
  <si>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</si>
  <si>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</si>
  <si>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</si>
  <si>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</si>
  <si>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</si>
  <si>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</si>
  <si>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</si>
  <si>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</si>
  <si>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</si>
  <si>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</si>
  <si>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</si>
  <si>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</si>
  <si>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</si>
  <si>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</si>
  <si>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</si>
  <si>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</si>
  <si>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</si>
  <si>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</si>
  <si>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</si>
  <si>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</si>
  <si>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</si>
  <si>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</si>
  <si>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</si>
  <si>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</si>
  <si>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</si>
  <si>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</si>
  <si>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</si>
  <si>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</si>
  <si>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</si>
  <si>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</si>
  <si>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</si>
  <si>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</si>
  <si>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</si>
  <si>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</si>
  <si>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</si>
  <si>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</si>
  <si>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</si>
  <si>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</si>
  <si>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</si>
  <si>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</si>
  <si>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</si>
  <si>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</si>
  <si>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</si>
  <si>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</si>
  <si>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</si>
  <si>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</si>
  <si>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</si>
  <si>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</si>
  <si>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</si>
  <si>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</si>
  <si>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</si>
  <si>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</si>
  <si>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</si>
  <si>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</si>
  <si>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</si>
  <si>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</si>
  <si>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</si>
  <si>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</si>
  <si>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</si>
  <si>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</si>
  <si>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</si>
  <si>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</si>
  <si>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</si>
  <si>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</si>
  <si>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</si>
  <si>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</si>
  <si>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</si>
  <si>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</si>
  <si>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</si>
  <si>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</si>
  <si>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</si>
  <si>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</si>
  <si>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</si>
  <si>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</si>
  <si>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</si>
  <si>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</si>
  <si>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</si>
  <si>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</si>
  <si>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</si>
  <si>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</si>
  <si>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</si>
  <si>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</si>
  <si>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</si>
  <si>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</si>
  <si>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</si>
  <si>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</si>
  <si>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</si>
  <si>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</si>
  <si>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</si>
  <si>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</si>
  <si>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</si>
  <si>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</si>
  <si>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</si>
  <si>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</si>
  <si>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</si>
  <si>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</si>
  <si>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</si>
  <si>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</si>
  <si>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</si>
  <si>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</si>
  <si>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</si>
  <si>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</si>
  <si>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</si>
  <si>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</si>
  <si>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</si>
  <si>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</si>
  <si>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</si>
  <si>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</si>
  <si>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</si>
  <si>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</si>
  <si>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</si>
  <si>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</si>
  <si>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</si>
  <si>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</si>
  <si>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</si>
  <si>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</si>
  <si>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</si>
  <si>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</si>
  <si>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</si>
  <si>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</si>
  <si>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</si>
  <si>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</si>
  <si>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</si>
  <si>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</si>
  <si>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</si>
  <si>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</si>
  <si>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</si>
  <si>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</si>
  <si>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</si>
  <si>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</si>
  <si>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</si>
  <si>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</si>
  <si>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</si>
  <si>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</si>
  <si>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</si>
  <si>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</si>
  <si>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</si>
  <si>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</si>
  <si>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</si>
  <si>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</si>
  <si>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</si>
  <si>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</si>
  <si>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</si>
  <si>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</si>
  <si>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</si>
  <si>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</si>
  <si>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</si>
  <si>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</si>
  <si>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</si>
  <si>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</si>
  <si>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</si>
  <si>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</si>
  <si>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</si>
  <si>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</si>
  <si>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</si>
  <si>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</si>
  <si>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</si>
  <si>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</si>
  <si>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</si>
  <si>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</si>
  <si>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</si>
  <si>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</si>
  <si>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</si>
  <si>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</si>
  <si>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</si>
  <si>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</si>
  <si>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</si>
  <si>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</si>
  <si>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</si>
  <si>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</si>
  <si>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</si>
  <si>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</si>
  <si>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</si>
  <si>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</si>
  <si>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</si>
  <si>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</si>
  <si>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</si>
  <si>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</si>
  <si>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</si>
  <si>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</si>
  <si>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</si>
  <si>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</si>
  <si>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</si>
  <si>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</si>
  <si>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</si>
  <si>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</si>
  <si>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</si>
  <si>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</si>
  <si>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</si>
  <si>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</si>
  <si>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</si>
  <si>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</si>
  <si>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</si>
  <si>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</si>
  <si>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</si>
  <si>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</si>
  <si>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</si>
  <si>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</si>
  <si>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</si>
  <si>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</si>
  <si>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</si>
  <si>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</si>
  <si>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</si>
  <si>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</si>
  <si>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</si>
  <si>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</si>
  <si>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</si>
  <si>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</si>
  <si>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</si>
  <si>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</si>
  <si>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</si>
  <si>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</si>
  <si>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</si>
  <si>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</si>
  <si>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</si>
  <si>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</si>
  <si>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</si>
  <si>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</si>
  <si>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</si>
  <si>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</si>
  <si>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</si>
  <si>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</si>
  <si>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</si>
  <si>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</si>
  <si>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</si>
  <si>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</si>
  <si>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</si>
  <si>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</si>
  <si>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</si>
  <si>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</si>
  <si>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</si>
  <si>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</si>
  <si>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</si>
  <si>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</si>
  <si>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</si>
  <si>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</si>
  <si>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</si>
  <si>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</si>
  <si>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</si>
  <si>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</si>
  <si>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</si>
  <si>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</si>
  <si>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</si>
  <si>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</si>
  <si>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</si>
  <si>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</si>
  <si>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</si>
  <si>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</si>
  <si>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</si>
  <si>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</si>
  <si>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</si>
  <si>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</si>
  <si>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</si>
  <si>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</si>
  <si>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</si>
  <si>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</si>
  <si>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</si>
  <si>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</si>
  <si>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</si>
  <si>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</si>
  <si>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</si>
  <si>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</si>
  <si>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</si>
  <si>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</si>
  <si>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</si>
  <si>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</si>
  <si>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</si>
  <si>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</si>
  <si>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</si>
  <si>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</si>
  <si>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</si>
  <si>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</si>
  <si>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</si>
  <si>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</si>
  <si>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</si>
  <si>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</si>
  <si>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</si>
  <si>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</si>
  <si>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</si>
  <si>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</si>
  <si>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</si>
  <si>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</si>
  <si>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</si>
  <si>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</si>
  <si>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</si>
  <si>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</si>
  <si>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</si>
  <si>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</si>
  <si>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</si>
  <si>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</si>
  <si>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</si>
  <si>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</si>
  <si>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</si>
  <si>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</si>
  <si>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</si>
  <si>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</si>
  <si>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</si>
  <si>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</si>
  <si>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</si>
  <si>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</si>
  <si>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</si>
  <si>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</si>
  <si>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</si>
  <si>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</si>
  <si>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</si>
  <si>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</si>
  <si>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</si>
  <si>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</si>
  <si>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</si>
  <si>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</si>
  <si>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</si>
  <si>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</si>
  <si>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</si>
  <si>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</si>
  <si>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</si>
  <si>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</si>
  <si>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</si>
  <si>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</si>
  <si>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</si>
  <si>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</si>
  <si>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</si>
  <si>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</si>
  <si>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</si>
  <si>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</si>
  <si>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</si>
  <si>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</si>
  <si>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</si>
  <si>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</si>
  <si>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</si>
  <si>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</si>
  <si>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</si>
  <si>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</si>
  <si>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</si>
  <si>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</si>
  <si>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</si>
  <si>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</si>
  <si>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</si>
  <si>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</si>
  <si>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</si>
  <si>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</si>
  <si>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</si>
  <si>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</si>
  <si>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</si>
  <si>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</si>
  <si>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</si>
  <si>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</si>
  <si>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SIBINJSKIH ŽRTAVA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</si>
</sst>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2515759.44</v>
      </c>
      <c r="D2" s="7">
        <f>'PR-RAS'!E6</f>
        <v>2665572.6800000002</v>
      </c>
      <c r="E2" s="7">
        <v>0</v>
      </c>
      <c r="F2" s="7">
        <v>0</v>
      </c>
      <c r="G2" s="8">
        <f t="shared" ref="G2:G274" si="0">(B2/1000)*(C2*1+D2*2)</f>
        <v>7846.9048000000012</v>
      </c>
      <c r="H2" s="8">
        <f t="shared" ref="H2:H274" si="1">ABS(C2-ROUND(C2,0))+ABS(D2-ROUND(D2,0))</f>
        <v>0.75999999977648258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2386152.5499999998</v>
      </c>
      <c r="D45" s="2">
        <f>'PR-RAS'!E49</f>
        <v>2529938.7999999998</v>
      </c>
      <c r="E45" s="2">
        <v>0</v>
      </c>
      <c r="F45" s="2">
        <v>0</v>
      </c>
      <c r="G45" s="3">
        <f t="shared" si="0"/>
        <v>327625.32659999997</v>
      </c>
      <c r="H45" s="3">
        <f t="shared" si="1"/>
        <v>0.65000000037252903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780</v>
      </c>
      <c r="D57" s="2">
        <f>'PR-RAS'!E61</f>
        <v>980</v>
      </c>
      <c r="E57" s="2">
        <v>0</v>
      </c>
      <c r="F57" s="2">
        <v>0</v>
      </c>
      <c r="G57" s="3">
        <f t="shared" si="0"/>
        <v>153.44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780</v>
      </c>
      <c r="D58" s="2">
        <f>'PR-RAS'!E62</f>
        <v>980</v>
      </c>
      <c r="E58" s="2">
        <v>0</v>
      </c>
      <c r="F58" s="2">
        <v>0</v>
      </c>
      <c r="G58" s="3">
        <f t="shared" si="0"/>
        <v>156.18</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2256336.17</v>
      </c>
      <c r="D64" s="2">
        <f>'PR-RAS'!E68</f>
        <v>2432277.86</v>
      </c>
      <c r="E64" s="2">
        <v>0</v>
      </c>
      <c r="F64" s="2">
        <v>0</v>
      </c>
      <c r="G64" s="3">
        <f t="shared" si="0"/>
        <v>448616.18906999996</v>
      </c>
      <c r="H64" s="3">
        <f t="shared" si="1"/>
        <v>0.31000000005587935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2255371.17</v>
      </c>
      <c r="D65" s="2">
        <f>'PR-RAS'!E69</f>
        <v>2364298.48</v>
      </c>
      <c r="E65" s="2">
        <v>0</v>
      </c>
      <c r="F65" s="2">
        <v>0</v>
      </c>
      <c r="G65" s="3">
        <f t="shared" si="0"/>
        <v>446973.96032000001</v>
      </c>
      <c r="H65" s="3">
        <f t="shared" si="1"/>
        <v>0.64999999990686774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965</v>
      </c>
      <c r="D66" s="2">
        <f>'PR-RAS'!E70</f>
        <v>67979.38</v>
      </c>
      <c r="E66" s="2">
        <v>0</v>
      </c>
      <c r="F66" s="2">
        <v>0</v>
      </c>
      <c r="G66" s="3">
        <f t="shared" si="0"/>
        <v>8900.0444000000007</v>
      </c>
      <c r="H66" s="3">
        <f t="shared" si="1"/>
        <v>0.38000000000465661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68967.19</v>
      </c>
      <c r="D70" s="2">
        <f>'PR-RAS'!E74</f>
        <v>0</v>
      </c>
      <c r="E70" s="2">
        <v>0</v>
      </c>
      <c r="F70" s="2">
        <v>0</v>
      </c>
      <c r="G70" s="3">
        <f t="shared" si="0"/>
        <v>4758.7361100000007</v>
      </c>
      <c r="H70" s="3">
        <f t="shared" si="1"/>
        <v>0.19000000000232831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68967.19</v>
      </c>
      <c r="D71" s="2">
        <f>'PR-RAS'!E75</f>
        <v>0</v>
      </c>
      <c r="E71" s="2">
        <v>0</v>
      </c>
      <c r="F71" s="2">
        <v>0</v>
      </c>
      <c r="G71" s="3">
        <f t="shared" si="0"/>
        <v>4827.703300000001</v>
      </c>
      <c r="H71" s="3">
        <f t="shared" si="1"/>
        <v>0.19000000000232831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60069.19</v>
      </c>
      <c r="D73" s="2">
        <f>'PR-RAS'!E77</f>
        <v>96680.94</v>
      </c>
      <c r="E73" s="2">
        <v>0</v>
      </c>
      <c r="F73" s="2">
        <v>0</v>
      </c>
      <c r="G73" s="3">
        <f t="shared" si="0"/>
        <v>18247.037039999999</v>
      </c>
      <c r="H73" s="3">
        <f t="shared" si="1"/>
        <v>0.25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60069.19</v>
      </c>
      <c r="D76" s="2">
        <f>'PR-RAS'!E80</f>
        <v>96680.94</v>
      </c>
      <c r="E76" s="2">
        <v>0</v>
      </c>
      <c r="F76" s="2">
        <v>0</v>
      </c>
      <c r="G76" s="3">
        <f t="shared" si="0"/>
        <v>19007.330249999999</v>
      </c>
      <c r="H76" s="3">
        <f t="shared" si="1"/>
        <v>0.25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2200.91</v>
      </c>
      <c r="D102" s="2">
        <f>'PR-RAS'!E106</f>
        <v>1854.67</v>
      </c>
      <c r="E102" s="2">
        <v>0</v>
      </c>
      <c r="F102" s="2">
        <v>0</v>
      </c>
      <c r="G102" s="3">
        <f t="shared" si="0"/>
        <v>596.93525</v>
      </c>
      <c r="H102" s="3">
        <f t="shared" si="1"/>
        <v>0.42000000000007276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2200.91</v>
      </c>
      <c r="D108" s="2">
        <f>'PR-RAS'!E112</f>
        <v>1854.67</v>
      </c>
      <c r="E108" s="2">
        <v>0</v>
      </c>
      <c r="F108" s="2">
        <v>0</v>
      </c>
      <c r="G108" s="3">
        <f t="shared" si="0"/>
        <v>632.39675</v>
      </c>
      <c r="H108" s="3">
        <f t="shared" si="1"/>
        <v>0.42000000000007276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2200.91</v>
      </c>
      <c r="D113" s="2">
        <f>'PR-RAS'!E117</f>
        <v>1854.67</v>
      </c>
      <c r="E113" s="2">
        <v>0</v>
      </c>
      <c r="F113" s="2">
        <v>0</v>
      </c>
      <c r="G113" s="3">
        <f t="shared" si="0"/>
        <v>661.94799999999998</v>
      </c>
      <c r="H113" s="3">
        <f t="shared" si="1"/>
        <v>0.42000000000007276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12160.83</v>
      </c>
      <c r="D121" s="2">
        <f>'PR-RAS'!E125</f>
        <v>26077.719999999998</v>
      </c>
      <c r="E121" s="2">
        <v>0</v>
      </c>
      <c r="F121" s="2">
        <v>0</v>
      </c>
      <c r="G121" s="3">
        <f t="shared" si="0"/>
        <v>7717.9523999999992</v>
      </c>
      <c r="H121" s="3">
        <f t="shared" si="1"/>
        <v>0.45000000000254659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6422.12</v>
      </c>
      <c r="D122" s="2">
        <f>'PR-RAS'!E126</f>
        <v>5932.12</v>
      </c>
      <c r="E122" s="2">
        <v>0</v>
      </c>
      <c r="F122" s="2">
        <v>0</v>
      </c>
      <c r="G122" s="3">
        <f t="shared" si="0"/>
        <v>2212.6495599999998</v>
      </c>
      <c r="H122" s="3">
        <f t="shared" si="1"/>
        <v>0.23999999999978172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6422.12</v>
      </c>
      <c r="D124" s="2">
        <f>'PR-RAS'!E128</f>
        <v>5932.12</v>
      </c>
      <c r="E124" s="2">
        <v>0</v>
      </c>
      <c r="F124" s="2">
        <v>0</v>
      </c>
      <c r="G124" s="3">
        <f t="shared" si="0"/>
        <v>2249.22228</v>
      </c>
      <c r="H124" s="3">
        <f t="shared" si="1"/>
        <v>0.23999999999978172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5738.71</v>
      </c>
      <c r="D125" s="2">
        <f>'PR-RAS'!E129</f>
        <v>20145.599999999999</v>
      </c>
      <c r="E125" s="2">
        <v>0</v>
      </c>
      <c r="F125" s="2">
        <v>0</v>
      </c>
      <c r="G125" s="3">
        <f t="shared" si="0"/>
        <v>5707.7088399999993</v>
      </c>
      <c r="H125" s="3">
        <f t="shared" si="1"/>
        <v>0.69000000000141881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4872.01</v>
      </c>
      <c r="D126" s="2">
        <f>'PR-RAS'!E130</f>
        <v>20031.599999999999</v>
      </c>
      <c r="E126" s="2">
        <v>0</v>
      </c>
      <c r="F126" s="2">
        <v>0</v>
      </c>
      <c r="G126" s="3">
        <f t="shared" si="0"/>
        <v>5616.9012499999999</v>
      </c>
      <c r="H126" s="3">
        <f t="shared" si="1"/>
        <v>0.41000000000167347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866.7</v>
      </c>
      <c r="D127" s="2">
        <f>'PR-RAS'!E131</f>
        <v>114</v>
      </c>
      <c r="E127" s="2">
        <v>0</v>
      </c>
      <c r="F127" s="2">
        <v>0</v>
      </c>
      <c r="G127" s="3">
        <f t="shared" si="0"/>
        <v>137.93219999999999</v>
      </c>
      <c r="H127" s="3">
        <f t="shared" si="1"/>
        <v>0.29999999999995453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115245.15</v>
      </c>
      <c r="D130" s="2">
        <f>'PR-RAS'!E134</f>
        <v>107701.49</v>
      </c>
      <c r="E130" s="2">
        <v>0</v>
      </c>
      <c r="F130" s="2">
        <v>0</v>
      </c>
      <c r="G130" s="3">
        <f t="shared" si="0"/>
        <v>42653.608769999999</v>
      </c>
      <c r="H130" s="3">
        <f t="shared" si="1"/>
        <v>0.63999999999941792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115245.15</v>
      </c>
      <c r="D131" s="2">
        <f>'PR-RAS'!E135</f>
        <v>107701.49</v>
      </c>
      <c r="E131" s="2">
        <v>0</v>
      </c>
      <c r="F131" s="2">
        <v>0</v>
      </c>
      <c r="G131" s="3">
        <f t="shared" si="0"/>
        <v>42984.2569</v>
      </c>
      <c r="H131" s="3">
        <f t="shared" si="1"/>
        <v>0.63999999999941792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115245.15</v>
      </c>
      <c r="D132" s="2">
        <f>'PR-RAS'!E136</f>
        <v>107701.49</v>
      </c>
      <c r="E132" s="2">
        <v>0</v>
      </c>
      <c r="F132" s="2">
        <v>0</v>
      </c>
      <c r="G132" s="3">
        <f t="shared" si="0"/>
        <v>43314.905030000002</v>
      </c>
      <c r="H132" s="3">
        <f t="shared" si="1"/>
        <v>0.63999999999941792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2486132.8499999996</v>
      </c>
      <c r="D148" s="2">
        <f>'PR-RAS'!E152</f>
        <v>2781401.9499999993</v>
      </c>
      <c r="E148" s="2">
        <v>0</v>
      </c>
      <c r="F148" s="2">
        <v>0</v>
      </c>
      <c r="G148" s="3">
        <f t="shared" si="0"/>
        <v>1183193.7022499996</v>
      </c>
      <c r="H148" s="3">
        <f t="shared" si="1"/>
        <v>0.20000000111758709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2155444.9700000002</v>
      </c>
      <c r="D149" s="2">
        <f>'PR-RAS'!E153</f>
        <v>2482357.5699999998</v>
      </c>
      <c r="E149" s="2">
        <v>0</v>
      </c>
      <c r="F149" s="2">
        <v>0</v>
      </c>
      <c r="G149" s="3">
        <f t="shared" si="0"/>
        <v>1053783.6962799998</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1773191.33</v>
      </c>
      <c r="D150" s="2">
        <f>'PR-RAS'!E154</f>
        <v>2055720.96</v>
      </c>
      <c r="E150" s="2">
        <v>0</v>
      </c>
      <c r="F150" s="2">
        <v>0</v>
      </c>
      <c r="G150" s="3">
        <f t="shared" si="0"/>
        <v>876810.35424999997</v>
      </c>
      <c r="H150" s="3">
        <f t="shared" si="1"/>
        <v>0.37000000011175871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1723903.57</v>
      </c>
      <c r="D151" s="2">
        <f>'PR-RAS'!E155</f>
        <v>1991618.22</v>
      </c>
      <c r="E151" s="2">
        <v>0</v>
      </c>
      <c r="F151" s="2">
        <v>0</v>
      </c>
      <c r="G151" s="3">
        <f t="shared" si="0"/>
        <v>856071.0014999999</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27428.92</v>
      </c>
      <c r="D153" s="2">
        <f>'PR-RAS'!E157</f>
        <v>34173.39</v>
      </c>
      <c r="E153" s="2">
        <v>0</v>
      </c>
      <c r="F153" s="2">
        <v>0</v>
      </c>
      <c r="G153" s="3">
        <f t="shared" si="0"/>
        <v>14557.9064</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21858.84</v>
      </c>
      <c r="D154" s="2">
        <f>'PR-RAS'!E158</f>
        <v>29929.35</v>
      </c>
      <c r="E154" s="2">
        <v>0</v>
      </c>
      <c r="F154" s="2">
        <v>0</v>
      </c>
      <c r="G154" s="3">
        <f t="shared" si="0"/>
        <v>12502.783619999998</v>
      </c>
      <c r="H154" s="3">
        <f t="shared" si="1"/>
        <v>0.50999999999839929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88102.82</v>
      </c>
      <c r="D155" s="2">
        <f>'PR-RAS'!E159</f>
        <v>86118.55</v>
      </c>
      <c r="E155" s="2">
        <v>0</v>
      </c>
      <c r="F155" s="2">
        <v>0</v>
      </c>
      <c r="G155" s="3">
        <f t="shared" si="0"/>
        <v>40092.347679999999</v>
      </c>
      <c r="H155" s="3">
        <f t="shared" si="1"/>
        <v>0.6299999999901047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294150.82</v>
      </c>
      <c r="D156" s="2">
        <f>'PR-RAS'!E160</f>
        <v>340518.06</v>
      </c>
      <c r="E156" s="2">
        <v>0</v>
      </c>
      <c r="F156" s="2">
        <v>0</v>
      </c>
      <c r="G156" s="3">
        <f t="shared" si="0"/>
        <v>151153.97569999998</v>
      </c>
      <c r="H156" s="3">
        <f t="shared" si="1"/>
        <v>0.23999999999068677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294150.82</v>
      </c>
      <c r="D158" s="2">
        <f>'PR-RAS'!E162</f>
        <v>340518.06</v>
      </c>
      <c r="E158" s="2">
        <v>0</v>
      </c>
      <c r="F158" s="2">
        <v>0</v>
      </c>
      <c r="G158" s="3">
        <f t="shared" si="0"/>
        <v>153104.34957999998</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327063.24</v>
      </c>
      <c r="D160" s="2">
        <f>'PR-RAS'!E164</f>
        <v>296222.99</v>
      </c>
      <c r="E160" s="2">
        <v>0</v>
      </c>
      <c r="F160" s="2">
        <v>0</v>
      </c>
      <c r="G160" s="3">
        <f t="shared" si="0"/>
        <v>146201.96598000001</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68740.34</v>
      </c>
      <c r="D161" s="2">
        <f>'PR-RAS'!E165</f>
        <v>69426.09</v>
      </c>
      <c r="E161" s="2">
        <v>0</v>
      </c>
      <c r="F161" s="2">
        <v>0</v>
      </c>
      <c r="G161" s="3">
        <f t="shared" si="0"/>
        <v>33214.803200000002</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7949.91</v>
      </c>
      <c r="D162" s="2">
        <f>'PR-RAS'!E166</f>
        <v>11441.17</v>
      </c>
      <c r="E162" s="2">
        <v>0</v>
      </c>
      <c r="F162" s="2">
        <v>0</v>
      </c>
      <c r="G162" s="3">
        <f t="shared" si="0"/>
        <v>4963.9922500000002</v>
      </c>
      <c r="H162" s="3">
        <f t="shared" si="1"/>
        <v>0.26000000000021828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51361.120000000003</v>
      </c>
      <c r="D163" s="2">
        <f>'PR-RAS'!E167</f>
        <v>55820.92</v>
      </c>
      <c r="E163" s="2">
        <v>0</v>
      </c>
      <c r="F163" s="2">
        <v>0</v>
      </c>
      <c r="G163" s="3">
        <f t="shared" si="0"/>
        <v>26406.479520000001</v>
      </c>
      <c r="H163" s="3">
        <f t="shared" si="1"/>
        <v>0.20000000000436557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7135.16</v>
      </c>
      <c r="D164" s="2">
        <f>'PR-RAS'!E168</f>
        <v>281.5</v>
      </c>
      <c r="E164" s="2">
        <v>0</v>
      </c>
      <c r="F164" s="2">
        <v>0</v>
      </c>
      <c r="G164" s="3">
        <f t="shared" si="0"/>
        <v>1254.80008</v>
      </c>
      <c r="H164" s="3">
        <f t="shared" si="1"/>
        <v>0.65999999999985448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2294.15</v>
      </c>
      <c r="D165" s="2">
        <f>'PR-RAS'!E169</f>
        <v>1882.5</v>
      </c>
      <c r="E165" s="2">
        <v>0</v>
      </c>
      <c r="F165" s="2">
        <v>0</v>
      </c>
      <c r="G165" s="3">
        <f t="shared" si="0"/>
        <v>993.70060000000001</v>
      </c>
      <c r="H165" s="3">
        <f t="shared" si="1"/>
        <v>0.65000000000009095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167174.56</v>
      </c>
      <c r="D166" s="2">
        <f>'PR-RAS'!E170</f>
        <v>170285.78</v>
      </c>
      <c r="E166" s="2">
        <v>0</v>
      </c>
      <c r="F166" s="2">
        <v>0</v>
      </c>
      <c r="G166" s="3">
        <f t="shared" si="0"/>
        <v>83778.109800000006</v>
      </c>
      <c r="H166" s="3">
        <f t="shared" si="1"/>
        <v>0.66000000000349246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18682.95</v>
      </c>
      <c r="D167" s="2">
        <f>'PR-RAS'!E171</f>
        <v>17548.36</v>
      </c>
      <c r="E167" s="2">
        <v>0</v>
      </c>
      <c r="F167" s="2">
        <v>0</v>
      </c>
      <c r="G167" s="3">
        <f t="shared" si="0"/>
        <v>8927.425220000001</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112515.76</v>
      </c>
      <c r="D168" s="2">
        <f>'PR-RAS'!E172</f>
        <v>117359.44</v>
      </c>
      <c r="E168" s="2">
        <v>0</v>
      </c>
      <c r="F168" s="2">
        <v>0</v>
      </c>
      <c r="G168" s="3">
        <f t="shared" si="0"/>
        <v>57988.184880000008</v>
      </c>
      <c r="H168" s="3">
        <f t="shared" si="1"/>
        <v>0.680000000007567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27398.959999999999</v>
      </c>
      <c r="D169" s="2">
        <f>'PR-RAS'!E173</f>
        <v>27764.18</v>
      </c>
      <c r="E169" s="2">
        <v>0</v>
      </c>
      <c r="F169" s="2">
        <v>0</v>
      </c>
      <c r="G169" s="3">
        <f t="shared" si="0"/>
        <v>13931.789760000001</v>
      </c>
      <c r="H169" s="3">
        <f t="shared" si="1"/>
        <v>0.22000000000116415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3828.09</v>
      </c>
      <c r="D170" s="2">
        <f>'PR-RAS'!E174</f>
        <v>3995.2</v>
      </c>
      <c r="E170" s="2">
        <v>0</v>
      </c>
      <c r="F170" s="2">
        <v>0</v>
      </c>
      <c r="G170" s="3">
        <f t="shared" si="0"/>
        <v>1997.3248100000001</v>
      </c>
      <c r="H170" s="3">
        <f t="shared" si="1"/>
        <v>0.28999999999996362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3283.63</v>
      </c>
      <c r="D171" s="2">
        <f>'PR-RAS'!E175</f>
        <v>2493.4699999999998</v>
      </c>
      <c r="E171" s="2">
        <v>0</v>
      </c>
      <c r="F171" s="2">
        <v>0</v>
      </c>
      <c r="G171" s="3">
        <f t="shared" si="0"/>
        <v>1405.9969000000001</v>
      </c>
      <c r="H171" s="3">
        <f t="shared" si="1"/>
        <v>0.83999999999969077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1465.17</v>
      </c>
      <c r="D173" s="2">
        <f>'PR-RAS'!E177</f>
        <v>1125.1300000000001</v>
      </c>
      <c r="E173" s="2">
        <v>0</v>
      </c>
      <c r="F173" s="2">
        <v>0</v>
      </c>
      <c r="G173" s="3">
        <f t="shared" si="0"/>
        <v>639.05395999999996</v>
      </c>
      <c r="H173" s="3">
        <f t="shared" si="1"/>
        <v>0.3000000000001819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80517.19</v>
      </c>
      <c r="D174" s="2">
        <f>'PR-RAS'!E178</f>
        <v>45384.490000000005</v>
      </c>
      <c r="E174" s="2">
        <v>0</v>
      </c>
      <c r="F174" s="2">
        <v>0</v>
      </c>
      <c r="G174" s="3">
        <f t="shared" si="0"/>
        <v>29632.507409999998</v>
      </c>
      <c r="H174" s="3">
        <f t="shared" si="1"/>
        <v>0.680000000007567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4728.34</v>
      </c>
      <c r="D175" s="2">
        <f>'PR-RAS'!E179</f>
        <v>8779.39</v>
      </c>
      <c r="E175" s="2">
        <v>0</v>
      </c>
      <c r="F175" s="2">
        <v>0</v>
      </c>
      <c r="G175" s="3">
        <f t="shared" si="0"/>
        <v>3877.9588799999997</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4963.74</v>
      </c>
      <c r="D176" s="2">
        <f>'PR-RAS'!E180</f>
        <v>4518.45</v>
      </c>
      <c r="E176" s="2">
        <v>0</v>
      </c>
      <c r="F176" s="2">
        <v>0</v>
      </c>
      <c r="G176" s="3">
        <f t="shared" si="0"/>
        <v>2450.1119999999996</v>
      </c>
      <c r="H176" s="3">
        <f t="shared" si="1"/>
        <v>0.71000000000003638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564.94000000000005</v>
      </c>
      <c r="D177" s="2">
        <f>'PR-RAS'!E181</f>
        <v>127.44</v>
      </c>
      <c r="E177" s="2">
        <v>0</v>
      </c>
      <c r="F177" s="2">
        <v>0</v>
      </c>
      <c r="G177" s="3">
        <f t="shared" si="0"/>
        <v>144.28832</v>
      </c>
      <c r="H177" s="3">
        <f t="shared" si="1"/>
        <v>0.49999999999994316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15897.55</v>
      </c>
      <c r="D178" s="2">
        <f>'PR-RAS'!E182</f>
        <v>15024.95</v>
      </c>
      <c r="E178" s="2">
        <v>0</v>
      </c>
      <c r="F178" s="2">
        <v>0</v>
      </c>
      <c r="G178" s="3">
        <f t="shared" si="0"/>
        <v>8132.6986499999994</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207.56</v>
      </c>
      <c r="D179" s="2">
        <f>'PR-RAS'!E183</f>
        <v>110</v>
      </c>
      <c r="E179" s="2">
        <v>0</v>
      </c>
      <c r="F179" s="2">
        <v>0</v>
      </c>
      <c r="G179" s="3">
        <f t="shared" si="0"/>
        <v>76.105679999999992</v>
      </c>
      <c r="H179" s="3">
        <f t="shared" si="1"/>
        <v>0.43999999999999773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5057</v>
      </c>
      <c r="D180" s="2">
        <f>'PR-RAS'!E184</f>
        <v>6671.22</v>
      </c>
      <c r="E180" s="2">
        <v>0</v>
      </c>
      <c r="F180" s="2">
        <v>0</v>
      </c>
      <c r="G180" s="3">
        <f t="shared" si="0"/>
        <v>3293.4997600000002</v>
      </c>
      <c r="H180" s="3">
        <f t="shared" si="1"/>
        <v>0.22000000000025466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39092.339999999997</v>
      </c>
      <c r="D181" s="2">
        <f>'PR-RAS'!E185</f>
        <v>6269.97</v>
      </c>
      <c r="E181" s="2">
        <v>0</v>
      </c>
      <c r="F181" s="2">
        <v>0</v>
      </c>
      <c r="G181" s="3">
        <f t="shared" si="0"/>
        <v>9293.8104000000003</v>
      </c>
      <c r="H181" s="3">
        <f t="shared" si="1"/>
        <v>0.36999999999625288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1655.67</v>
      </c>
      <c r="D182" s="2">
        <f>'PR-RAS'!E186</f>
        <v>1527.69</v>
      </c>
      <c r="E182" s="2">
        <v>0</v>
      </c>
      <c r="F182" s="2">
        <v>0</v>
      </c>
      <c r="G182" s="3">
        <f t="shared" si="0"/>
        <v>852.70005000000003</v>
      </c>
      <c r="H182" s="3">
        <f t="shared" si="1"/>
        <v>0.63999999999987267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8350.0499999999993</v>
      </c>
      <c r="D183" s="2">
        <f>'PR-RAS'!E187</f>
        <v>2355.38</v>
      </c>
      <c r="E183" s="2">
        <v>0</v>
      </c>
      <c r="F183" s="2">
        <v>0</v>
      </c>
      <c r="G183" s="3">
        <f t="shared" si="0"/>
        <v>2377.0674199999999</v>
      </c>
      <c r="H183" s="3">
        <f t="shared" si="1"/>
        <v>0.42999999999938154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564.21</v>
      </c>
      <c r="D184" s="2">
        <f>'PR-RAS'!E188</f>
        <v>760</v>
      </c>
      <c r="E184" s="2">
        <v>0</v>
      </c>
      <c r="F184" s="2">
        <v>0</v>
      </c>
      <c r="G184" s="3">
        <f t="shared" si="0"/>
        <v>381.41043000000002</v>
      </c>
      <c r="H184" s="3">
        <f t="shared" si="1"/>
        <v>0.21000000000003638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10066.94</v>
      </c>
      <c r="D190" s="2">
        <f>'PR-RAS'!E194</f>
        <v>10366.630000000001</v>
      </c>
      <c r="E190" s="2">
        <v>0</v>
      </c>
      <c r="F190" s="2">
        <v>0</v>
      </c>
      <c r="G190" s="3">
        <f t="shared" si="0"/>
        <v>5821.2378000000008</v>
      </c>
      <c r="H190" s="3">
        <f t="shared" si="1"/>
        <v>0.42999999999847205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603.9</v>
      </c>
      <c r="D192" s="2">
        <f>'PR-RAS'!E196</f>
        <v>0</v>
      </c>
      <c r="E192" s="2">
        <v>0</v>
      </c>
      <c r="F192" s="2">
        <v>0</v>
      </c>
      <c r="G192" s="3">
        <f t="shared" si="0"/>
        <v>115.3449</v>
      </c>
      <c r="H192" s="3">
        <f t="shared" si="1"/>
        <v>0.10000000000002274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1344.4</v>
      </c>
      <c r="D193" s="2">
        <f>'PR-RAS'!E197</f>
        <v>422.26</v>
      </c>
      <c r="E193" s="2">
        <v>0</v>
      </c>
      <c r="F193" s="2">
        <v>0</v>
      </c>
      <c r="G193" s="3">
        <f t="shared" si="0"/>
        <v>420.27264000000002</v>
      </c>
      <c r="H193" s="3">
        <f t="shared" si="1"/>
        <v>0.66000000000008185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90.09</v>
      </c>
      <c r="D194" s="2">
        <f>'PR-RAS'!E198</f>
        <v>95</v>
      </c>
      <c r="E194" s="2">
        <v>0</v>
      </c>
      <c r="F194" s="2">
        <v>0</v>
      </c>
      <c r="G194" s="3">
        <f t="shared" si="0"/>
        <v>54.057370000000006</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5619.26</v>
      </c>
      <c r="D195" s="2">
        <f>'PR-RAS'!E199</f>
        <v>7488</v>
      </c>
      <c r="E195" s="2">
        <v>0</v>
      </c>
      <c r="F195" s="2">
        <v>0</v>
      </c>
      <c r="G195" s="3">
        <f t="shared" si="0"/>
        <v>3995.4804400000007</v>
      </c>
      <c r="H195" s="3">
        <f t="shared" si="1"/>
        <v>0.26000000000021828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2409.29</v>
      </c>
      <c r="D197" s="2">
        <f>'PR-RAS'!E201</f>
        <v>2361.37</v>
      </c>
      <c r="E197" s="2">
        <v>0</v>
      </c>
      <c r="F197" s="2">
        <v>0</v>
      </c>
      <c r="G197" s="3">
        <f t="shared" si="0"/>
        <v>1397.87788</v>
      </c>
      <c r="H197" s="3">
        <f t="shared" si="1"/>
        <v>0.65999999999985448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45.61</v>
      </c>
      <c r="D198" s="2">
        <f>'PR-RAS'!E202</f>
        <v>40.28</v>
      </c>
      <c r="E198" s="2">
        <v>0</v>
      </c>
      <c r="F198" s="2">
        <v>0</v>
      </c>
      <c r="G198" s="3">
        <f t="shared" si="0"/>
        <v>24.85549</v>
      </c>
      <c r="H198" s="3">
        <f t="shared" si="1"/>
        <v>0.67000000000000171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45.61</v>
      </c>
      <c r="D212" s="2">
        <f>'PR-RAS'!E216</f>
        <v>40.28</v>
      </c>
      <c r="E212" s="2">
        <v>0</v>
      </c>
      <c r="F212" s="2">
        <v>0</v>
      </c>
      <c r="G212" s="3">
        <f t="shared" si="0"/>
        <v>26.621870000000001</v>
      </c>
      <c r="H212" s="3">
        <f t="shared" si="1"/>
        <v>0.67000000000000171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28.69</v>
      </c>
      <c r="D213" s="2">
        <f>'PR-RAS'!E217</f>
        <v>33.61</v>
      </c>
      <c r="E213" s="2">
        <v>0</v>
      </c>
      <c r="F213" s="2">
        <v>0</v>
      </c>
      <c r="G213" s="3">
        <f t="shared" si="0"/>
        <v>20.332919999999998</v>
      </c>
      <c r="H213" s="3">
        <f t="shared" si="1"/>
        <v>0.69999999999999929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16.920000000000002</v>
      </c>
      <c r="D215" s="2">
        <f>'PR-RAS'!E219</f>
        <v>6.67</v>
      </c>
      <c r="E215" s="2">
        <v>0</v>
      </c>
      <c r="F215" s="2">
        <v>0</v>
      </c>
      <c r="G215" s="3">
        <f t="shared" si="0"/>
        <v>6.4756400000000003</v>
      </c>
      <c r="H215" s="3">
        <f t="shared" si="1"/>
        <v>0.40999999999999837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3579.03</v>
      </c>
      <c r="D269" s="2">
        <f>'PR-RAS'!E273</f>
        <v>2781.1099999999997</v>
      </c>
      <c r="E269" s="2">
        <v>0</v>
      </c>
      <c r="F269" s="2">
        <v>0</v>
      </c>
      <c r="G269" s="3">
        <f t="shared" si="0"/>
        <v>2449.855</v>
      </c>
      <c r="H269" s="3">
        <f t="shared" si="1"/>
        <v>0.13999999999987267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3579.03</v>
      </c>
      <c r="D270" s="2">
        <f>'PR-RAS'!E274</f>
        <v>2781.1099999999997</v>
      </c>
      <c r="E270" s="2">
        <v>0</v>
      </c>
      <c r="F270" s="2">
        <v>0</v>
      </c>
      <c r="G270" s="3">
        <f t="shared" si="0"/>
        <v>2458.9962500000001</v>
      </c>
      <c r="H270" s="3">
        <f t="shared" si="1"/>
        <v>0.13999999999987267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2505.8000000000002</v>
      </c>
      <c r="D271" s="2">
        <f>'PR-RAS'!E275</f>
        <v>1693.6</v>
      </c>
      <c r="E271" s="2">
        <v>0</v>
      </c>
      <c r="F271" s="2">
        <v>0</v>
      </c>
      <c r="G271" s="3">
        <f t="shared" si="0"/>
        <v>1591.1100000000001</v>
      </c>
      <c r="H271" s="3">
        <f t="shared" si="1"/>
        <v>0.59999999999990905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1073.23</v>
      </c>
      <c r="D272" s="2">
        <f>'PR-RAS'!E276</f>
        <v>1087.51</v>
      </c>
      <c r="E272" s="2">
        <v>0</v>
      </c>
      <c r="F272" s="2">
        <v>0</v>
      </c>
      <c r="G272" s="3">
        <f t="shared" si="0"/>
        <v>880.27575000000002</v>
      </c>
      <c r="H272" s="3">
        <f t="shared" si="1"/>
        <v>0.72000000000002728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2486132.8499999996</v>
      </c>
      <c r="D295" s="2">
        <f>'PR-RAS'!E299</f>
        <v>2781401.9499999993</v>
      </c>
      <c r="E295" s="2">
        <v>0</v>
      </c>
      <c r="F295" s="2">
        <v>0</v>
      </c>
      <c r="G295" s="3">
        <f t="shared" si="12"/>
        <v>2366387.4044999992</v>
      </c>
      <c r="H295" s="3">
        <f t="shared" si="13"/>
        <v>0.20000000111758709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29626.590000000317</v>
      </c>
      <c r="D296" s="2">
        <f>'PR-RAS'!E300</f>
        <v>0</v>
      </c>
      <c r="E296" s="2">
        <v>0</v>
      </c>
      <c r="F296" s="2">
        <v>0</v>
      </c>
      <c r="G296" s="3">
        <f t="shared" si="12"/>
        <v>8739.8440500000925</v>
      </c>
      <c r="H296" s="3">
        <f t="shared" si="13"/>
        <v>0.40999999968335032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115829.26999999909</v>
      </c>
      <c r="E297" s="2">
        <v>0</v>
      </c>
      <c r="F297" s="2">
        <v>0</v>
      </c>
      <c r="G297" s="3">
        <f t="shared" si="12"/>
        <v>68570.927839999451</v>
      </c>
      <c r="H297" s="3">
        <f t="shared" si="13"/>
        <v>0.26999999908730388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189431.54</v>
      </c>
      <c r="E300" s="2">
        <v>0</v>
      </c>
      <c r="F300" s="2">
        <v>0</v>
      </c>
      <c r="G300" s="3">
        <f t="shared" si="12"/>
        <v>113280.06092</v>
      </c>
      <c r="H300" s="3">
        <f t="shared" si="13"/>
        <v>0.45999999999185093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40899.35</v>
      </c>
      <c r="D355" s="2">
        <f>'PR-RAS'!E360</f>
        <v>49455.72</v>
      </c>
      <c r="E355" s="2">
        <v>0</v>
      </c>
      <c r="F355" s="2">
        <v>0</v>
      </c>
      <c r="G355" s="3">
        <f t="shared" si="12"/>
        <v>49493.019659999998</v>
      </c>
      <c r="H355" s="3">
        <f t="shared" si="13"/>
        <v>0.62999999999738066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40899.35</v>
      </c>
      <c r="D368" s="2">
        <f>'PR-RAS'!E373</f>
        <v>49455.72</v>
      </c>
      <c r="E368" s="2">
        <v>0</v>
      </c>
      <c r="F368" s="2">
        <v>0</v>
      </c>
      <c r="G368" s="3">
        <f t="shared" si="12"/>
        <v>51310.559930000003</v>
      </c>
      <c r="H368" s="3">
        <f t="shared" si="13"/>
        <v>0.62999999999738066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9370.09</v>
      </c>
      <c r="D374" s="2">
        <f>'PR-RAS'!E379</f>
        <v>12065.49</v>
      </c>
      <c r="E374" s="2">
        <v>0</v>
      </c>
      <c r="F374" s="2">
        <v>0</v>
      </c>
      <c r="G374" s="3">
        <f t="shared" si="12"/>
        <v>12495.89911</v>
      </c>
      <c r="H374" s="3">
        <f t="shared" si="13"/>
        <v>0.57999999999992724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1349.69</v>
      </c>
      <c r="D375" s="2">
        <f>'PR-RAS'!E380</f>
        <v>5720.54</v>
      </c>
      <c r="E375" s="2">
        <v>0</v>
      </c>
      <c r="F375" s="2">
        <v>0</v>
      </c>
      <c r="G375" s="3">
        <f t="shared" si="12"/>
        <v>4783.7479800000001</v>
      </c>
      <c r="H375" s="3">
        <f t="shared" si="13"/>
        <v>0.76999999999998181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588.9</v>
      </c>
      <c r="D376" s="2">
        <f>'PR-RAS'!E381</f>
        <v>1418.68</v>
      </c>
      <c r="E376" s="2">
        <v>0</v>
      </c>
      <c r="F376" s="2">
        <v>0</v>
      </c>
      <c r="G376" s="3">
        <f t="shared" si="12"/>
        <v>1284.8475000000001</v>
      </c>
      <c r="H376" s="3">
        <f t="shared" si="13"/>
        <v>0.41999999999995907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538.99</v>
      </c>
      <c r="D377" s="2">
        <f>'PR-RAS'!E382</f>
        <v>3290.76</v>
      </c>
      <c r="E377" s="2">
        <v>0</v>
      </c>
      <c r="F377" s="2">
        <v>0</v>
      </c>
      <c r="G377" s="3">
        <f t="shared" si="12"/>
        <v>2677.31176</v>
      </c>
      <c r="H377" s="3">
        <f t="shared" si="13"/>
        <v>0.24999999999977263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198.95</v>
      </c>
      <c r="D379" s="2">
        <f>'PR-RAS'!E384</f>
        <v>1409.86</v>
      </c>
      <c r="E379" s="2">
        <v>0</v>
      </c>
      <c r="F379" s="2">
        <v>0</v>
      </c>
      <c r="G379" s="3">
        <f t="shared" si="12"/>
        <v>1141.0572599999998</v>
      </c>
      <c r="H379" s="3">
        <f t="shared" si="13"/>
        <v>0.19000000000011141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517.45000000000005</v>
      </c>
      <c r="D380" s="2">
        <f>'PR-RAS'!E385</f>
        <v>225.65</v>
      </c>
      <c r="E380" s="2">
        <v>0</v>
      </c>
      <c r="F380" s="2">
        <v>0</v>
      </c>
      <c r="G380" s="3">
        <f t="shared" si="12"/>
        <v>367.15625</v>
      </c>
      <c r="H380" s="3">
        <f t="shared" si="13"/>
        <v>0.80000000000003979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6176.11</v>
      </c>
      <c r="D381" s="2">
        <f>'PR-RAS'!E386</f>
        <v>0</v>
      </c>
      <c r="E381" s="2">
        <v>0</v>
      </c>
      <c r="F381" s="2">
        <v>0</v>
      </c>
      <c r="G381" s="3">
        <f t="shared" si="12"/>
        <v>2346.9218000000001</v>
      </c>
      <c r="H381" s="3">
        <f t="shared" si="13"/>
        <v>0.10999999999967258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31529.26</v>
      </c>
      <c r="D388" s="2">
        <f>'PR-RAS'!E393</f>
        <v>37390.230000000003</v>
      </c>
      <c r="E388" s="2">
        <v>0</v>
      </c>
      <c r="F388" s="2">
        <v>0</v>
      </c>
      <c r="G388" s="3">
        <f t="shared" si="12"/>
        <v>41141.861640000003</v>
      </c>
      <c r="H388" s="3">
        <f t="shared" si="13"/>
        <v>0.49000000000160071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31529.26</v>
      </c>
      <c r="D389" s="2">
        <f>'PR-RAS'!E394</f>
        <v>37390.230000000003</v>
      </c>
      <c r="E389" s="2">
        <v>0</v>
      </c>
      <c r="F389" s="2">
        <v>0</v>
      </c>
      <c r="G389" s="3">
        <f t="shared" si="12"/>
        <v>41248.17136</v>
      </c>
      <c r="H389" s="3">
        <f t="shared" si="13"/>
        <v>0.49000000000160071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40899.35</v>
      </c>
      <c r="D413" s="2">
        <f>'PR-RAS'!E418</f>
        <v>49455.72</v>
      </c>
      <c r="E413" s="2">
        <v>0</v>
      </c>
      <c r="F413" s="2">
        <v>0</v>
      </c>
      <c r="G413" s="3">
        <f t="shared" si="12"/>
        <v>57602.045480000001</v>
      </c>
      <c r="H413" s="3">
        <f t="shared" si="13"/>
        <v>0.62999999999738066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18498.93</v>
      </c>
      <c r="D415" s="2">
        <f>'PR-RAS'!E420</f>
        <v>29771.69</v>
      </c>
      <c r="E415" s="2">
        <v>0</v>
      </c>
      <c r="F415" s="2">
        <v>0</v>
      </c>
      <c r="G415" s="3">
        <f t="shared" si="12"/>
        <v>32309.516339999998</v>
      </c>
      <c r="H415" s="3">
        <f t="shared" si="13"/>
        <v>0.38000000000101863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2515759.44</v>
      </c>
      <c r="D417" s="2">
        <f>'PR-RAS'!E422</f>
        <v>2665572.6800000002</v>
      </c>
      <c r="E417" s="2">
        <v>0</v>
      </c>
      <c r="F417" s="2">
        <v>0</v>
      </c>
      <c r="G417" s="3">
        <f t="shared" si="12"/>
        <v>3264312.3968000002</v>
      </c>
      <c r="H417" s="3">
        <f t="shared" si="13"/>
        <v>0.75999999977648258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2527032.1999999997</v>
      </c>
      <c r="D418" s="2">
        <f>'PR-RAS'!E423</f>
        <v>2830857.6699999995</v>
      </c>
      <c r="E418" s="2">
        <v>0</v>
      </c>
      <c r="F418" s="2">
        <v>0</v>
      </c>
      <c r="G418" s="3">
        <f t="shared" si="12"/>
        <v>3414707.7241799994</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11272.759999999776</v>
      </c>
      <c r="D420" s="2">
        <f>'PR-RAS'!E425</f>
        <v>165284.98999999929</v>
      </c>
      <c r="E420" s="2">
        <v>0</v>
      </c>
      <c r="F420" s="2">
        <v>0</v>
      </c>
      <c r="G420" s="3">
        <f t="shared" si="12"/>
        <v>143232.1080599993</v>
      </c>
      <c r="H420" s="3">
        <f t="shared" si="13"/>
        <v>0.25000000093132257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18498.93</v>
      </c>
      <c r="D422" s="2">
        <f>'PR-RAS'!E427</f>
        <v>29771.69</v>
      </c>
      <c r="E422" s="2">
        <v>0</v>
      </c>
      <c r="F422" s="2">
        <v>0</v>
      </c>
      <c r="G422" s="3">
        <f t="shared" si="12"/>
        <v>32855.812509999996</v>
      </c>
      <c r="H422" s="3">
        <f t="shared" si="13"/>
        <v>0.38000000000101863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189431.54</v>
      </c>
      <c r="E423" s="2">
        <v>0</v>
      </c>
      <c r="F423" s="2">
        <v>0</v>
      </c>
      <c r="G423" s="3">
        <f t="shared" si="12"/>
        <v>159880.21976000001</v>
      </c>
      <c r="H423" s="3">
        <f t="shared" si="13"/>
        <v>0.45999999999185093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2515759.44</v>
      </c>
      <c r="D637" s="2">
        <f>'PR-RAS'!E643</f>
        <v>2665572.6800000002</v>
      </c>
      <c r="E637" s="2">
        <v>0</v>
      </c>
      <c r="F637" s="2">
        <v>0</v>
      </c>
      <c r="G637" s="3">
        <f t="shared" si="14"/>
        <v>4990631.4528000001</v>
      </c>
      <c r="H637" s="3">
        <f t="shared" si="15"/>
        <v>0.75999999977648258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2527032.1999999997</v>
      </c>
      <c r="D638" s="2">
        <f>'PR-RAS'!E644</f>
        <v>2830857.6699999995</v>
      </c>
      <c r="E638" s="2">
        <v>0</v>
      </c>
      <c r="F638" s="2">
        <v>0</v>
      </c>
      <c r="G638" s="3">
        <f t="shared" si="14"/>
        <v>5216232.1829799991</v>
      </c>
      <c r="H638" s="3">
        <f t="shared" si="15"/>
        <v>0.53000000026077032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11272.759999999776</v>
      </c>
      <c r="D640" s="2">
        <f>'PR-RAS'!E646</f>
        <v>165284.98999999929</v>
      </c>
      <c r="E640" s="2">
        <v>0</v>
      </c>
      <c r="F640" s="2">
        <v>0</v>
      </c>
      <c r="G640" s="3">
        <f t="shared" si="14"/>
        <v>218437.51085999896</v>
      </c>
      <c r="H640" s="3">
        <f t="shared" si="15"/>
        <v>0.25000000093132257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18498.93</v>
      </c>
      <c r="D642" s="2">
        <f>'PR-RAS'!E648</f>
        <v>29771.69</v>
      </c>
      <c r="E642" s="2">
        <v>0</v>
      </c>
      <c r="F642" s="2">
        <v>0</v>
      </c>
      <c r="G642" s="3">
        <f t="shared" si="14"/>
        <v>50025.120710000003</v>
      </c>
      <c r="H642" s="3">
        <f t="shared" si="15"/>
        <v>0.38000000000101863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29771.689999999777</v>
      </c>
      <c r="D644" s="2">
        <f>'PR-RAS'!E650</f>
        <v>195056.67999999929</v>
      </c>
      <c r="E644" s="2">
        <v>0</v>
      </c>
      <c r="F644" s="2">
        <v>0</v>
      </c>
      <c r="G644" s="3">
        <f t="shared" si="14"/>
        <v>269986.08714999893</v>
      </c>
      <c r="H644" s="3">
        <f t="shared" si="15"/>
        <v>0.63000000092870323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175450.95</v>
      </c>
      <c r="D645" s="2">
        <f>'PR-RAS'!E651</f>
        <v>0</v>
      </c>
      <c r="E645" s="2">
        <v>0</v>
      </c>
      <c r="F645" s="2">
        <v>0</v>
      </c>
      <c r="G645" s="3">
        <f t="shared" si="14"/>
        <v>112990.41180000002</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1380</v>
      </c>
      <c r="D647" s="2">
        <f>'PR-RAS'!E654</f>
        <v>960</v>
      </c>
      <c r="E647" s="2">
        <v>0</v>
      </c>
      <c r="F647" s="2">
        <v>0</v>
      </c>
      <c r="G647" s="3">
        <f t="shared" si="14"/>
        <v>2131.8000000000002</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1380</v>
      </c>
      <c r="D648" s="2">
        <f>'PR-RAS'!E655</f>
        <v>960</v>
      </c>
      <c r="E648" s="2">
        <v>0</v>
      </c>
      <c r="F648" s="2">
        <v>0</v>
      </c>
      <c r="G648" s="3">
        <f t="shared" si="14"/>
        <v>2135.1</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91</v>
      </c>
      <c r="E651" s="2">
        <v>0</v>
      </c>
      <c r="F651" s="2">
        <v>0</v>
      </c>
      <c r="G651" s="3">
        <f t="shared" si="14"/>
        <v>176.8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82</v>
      </c>
      <c r="E653" s="2">
        <v>0</v>
      </c>
      <c r="F653" s="2">
        <v>0</v>
      </c>
      <c r="G653" s="3">
        <f t="shared" si="14"/>
        <v>159.74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780</v>
      </c>
      <c r="D671" s="2">
        <f>'PR-RAS'!E678</f>
        <v>980</v>
      </c>
      <c r="E671" s="2">
        <v>0</v>
      </c>
      <c r="F671" s="2">
        <v>0</v>
      </c>
      <c r="G671" s="3">
        <f t="shared" si="14"/>
        <v>1835.8000000000002</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2250111.31</v>
      </c>
      <c r="D676" s="2">
        <f>'PR-RAS'!E683</f>
        <v>2360898.48</v>
      </c>
      <c r="E676" s="2">
        <v>0</v>
      </c>
      <c r="F676" s="2">
        <v>0</v>
      </c>
      <c r="G676" s="3">
        <f t="shared" si="14"/>
        <v>4706038.08225</v>
      </c>
      <c r="H676" s="3">
        <f t="shared" si="15"/>
        <v>0.7900000000372529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5259.86</v>
      </c>
      <c r="D677" s="2">
        <f>'PR-RAS'!E684</f>
        <v>3400</v>
      </c>
      <c r="E677" s="2">
        <v>0</v>
      </c>
      <c r="F677" s="2">
        <v>0</v>
      </c>
      <c r="G677" s="3">
        <f t="shared" si="14"/>
        <v>8152.4653600000011</v>
      </c>
      <c r="H677" s="3">
        <f t="shared" si="15"/>
        <v>0.14000000000032742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965</v>
      </c>
      <c r="D678" s="2">
        <f>'PR-RAS'!E685</f>
        <v>66307.13</v>
      </c>
      <c r="E678" s="2">
        <v>0</v>
      </c>
      <c r="F678" s="2">
        <v>0</v>
      </c>
      <c r="G678" s="3">
        <f t="shared" si="14"/>
        <v>90433.159020000006</v>
      </c>
      <c r="H678" s="3">
        <f t="shared" si="15"/>
        <v>0.13000000000465661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1672.25</v>
      </c>
      <c r="E679" s="2">
        <v>0</v>
      </c>
      <c r="F679" s="2">
        <v>0</v>
      </c>
      <c r="G679" s="3">
        <f t="shared" si="14"/>
        <v>2267.5710000000004</v>
      </c>
      <c r="H679" s="3">
        <f t="shared" si="15"/>
        <v>0.25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68967.19</v>
      </c>
      <c r="D695" s="2">
        <f>'PR-RAS'!E702</f>
        <v>0</v>
      </c>
      <c r="E695" s="2">
        <v>0</v>
      </c>
      <c r="F695" s="2">
        <v>0</v>
      </c>
      <c r="G695" s="3">
        <f t="shared" si="14"/>
        <v>47863.229859999999</v>
      </c>
      <c r="H695" s="3">
        <f t="shared" si="15"/>
        <v>0.19000000000232831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1520.2</v>
      </c>
      <c r="D719" s="2">
        <f>'PR-RAS'!E726</f>
        <v>0</v>
      </c>
      <c r="E719" s="2">
        <v>0</v>
      </c>
      <c r="F719" s="2">
        <v>0</v>
      </c>
      <c r="G719" s="3">
        <f t="shared" si="14"/>
        <v>1091.5036</v>
      </c>
      <c r="H719" s="3">
        <f t="shared" si="15"/>
        <v>0.20000000000004547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4645.92</v>
      </c>
      <c r="D725" s="2">
        <f>'PR-RAS'!E732</f>
        <v>0</v>
      </c>
      <c r="E725" s="2">
        <v>0</v>
      </c>
      <c r="F725" s="2">
        <v>0</v>
      </c>
      <c r="G725" s="3">
        <f t="shared" si="14"/>
        <v>3363.64608</v>
      </c>
      <c r="H725" s="3">
        <f t="shared" si="15"/>
        <v>7.999999999992724E-2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3531.52</v>
      </c>
      <c r="E726" s="2">
        <v>0</v>
      </c>
      <c r="F726" s="2">
        <v>0</v>
      </c>
      <c r="G726" s="3">
        <f t="shared" si="14"/>
        <v>6080.8360000000002</v>
      </c>
      <c r="H726" s="3">
        <f t="shared" si="15"/>
        <v>0.79999999999995453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51361.120000000003</v>
      </c>
      <c r="D727" s="2">
        <f>'PR-RAS'!E734</f>
        <v>55820.92</v>
      </c>
      <c r="E727" s="2">
        <v>0</v>
      </c>
      <c r="F727" s="2">
        <v>0</v>
      </c>
      <c r="G727" s="3">
        <f t="shared" si="14"/>
        <v>118340.14895999999</v>
      </c>
      <c r="H727" s="3">
        <f t="shared" si="15"/>
        <v>0.20000000000436557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4154.5</v>
      </c>
      <c r="D729" s="2">
        <f>'PR-RAS'!E736</f>
        <v>5096.22</v>
      </c>
      <c r="E729" s="2">
        <v>0</v>
      </c>
      <c r="F729" s="2">
        <v>0</v>
      </c>
      <c r="G729" s="3">
        <f t="shared" si="14"/>
        <v>10444.572319999999</v>
      </c>
      <c r="H729" s="3">
        <f t="shared" si="15"/>
        <v>0.72000000000025466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7991.25</v>
      </c>
      <c r="D731" s="2">
        <f>'PR-RAS'!E738</f>
        <v>879.48</v>
      </c>
      <c r="E731" s="2">
        <v>0</v>
      </c>
      <c r="F731" s="2">
        <v>0</v>
      </c>
      <c r="G731" s="3">
        <f t="shared" si="14"/>
        <v>7117.653299999999</v>
      </c>
      <c r="H731" s="3">
        <f t="shared" si="15"/>
        <v>0.73000000000001819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36.5</v>
      </c>
      <c r="E733" s="2">
        <v>0</v>
      </c>
      <c r="F733" s="2">
        <v>0</v>
      </c>
      <c r="G733" s="3">
        <f t="shared" si="14"/>
        <v>53.436</v>
      </c>
      <c r="H733" s="3">
        <f t="shared" si="15"/>
        <v>0.5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5460</v>
      </c>
      <c r="D737" s="2">
        <f>'PR-RAS'!E744</f>
        <v>7488</v>
      </c>
      <c r="E737" s="2">
        <v>0</v>
      </c>
      <c r="F737" s="2">
        <v>0</v>
      </c>
      <c r="G737" s="3">
        <f t="shared" si="28"/>
        <v>15040.896000000001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2505.8000000000002</v>
      </c>
      <c r="D849" s="2">
        <f>'PR-RAS'!E856</f>
        <v>1693.6</v>
      </c>
      <c r="E849" s="2">
        <v>0</v>
      </c>
      <c r="F849" s="2">
        <v>0</v>
      </c>
      <c r="G849" s="3">
        <f t="shared" si="34"/>
        <v>4997.2640000000001</v>
      </c>
      <c r="H849" s="3">
        <f t="shared" si="35"/>
        <v>0.59999999999990905</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1792541.18</v>
      </c>
      <c r="D1011" s="7">
        <f>BILANCA!E6</f>
        <v>1923296.4899999998</v>
      </c>
      <c r="E1011" s="7">
        <v>0</v>
      </c>
      <c r="F1011" s="7">
        <v>0</v>
      </c>
      <c r="G1011" s="8">
        <f t="shared" ref="G1011:G1306" si="38">B1011/1000*C1011+B1011/500*D1011</f>
        <v>5639.1341599999996</v>
      </c>
      <c r="H1011" s="8">
        <f t="shared" si="35"/>
        <v>0.66999999969266355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1585630.71</v>
      </c>
      <c r="D1012" s="2">
        <f>BILANCA!E7</f>
        <v>1697378.0599999998</v>
      </c>
      <c r="E1012" s="2">
        <v>0</v>
      </c>
      <c r="F1012" s="2">
        <v>0</v>
      </c>
      <c r="G1012" s="3">
        <f t="shared" si="38"/>
        <v>9960.7736599999989</v>
      </c>
      <c r="H1012" s="3">
        <f t="shared" si="35"/>
        <v>0.34999999986030161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9440.9699999999993</v>
      </c>
      <c r="D1013" s="2">
        <f>BILANCA!E8</f>
        <v>9440.9699999999993</v>
      </c>
      <c r="E1013" s="2">
        <v>0</v>
      </c>
      <c r="F1013" s="2">
        <v>0</v>
      </c>
      <c r="G1013" s="3">
        <f t="shared" si="38"/>
        <v>84.968729999999994</v>
      </c>
      <c r="H1013" s="3">
        <f t="shared" si="35"/>
        <v>6.0000000001309672E-2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9440.9699999999993</v>
      </c>
      <c r="D1014" s="2">
        <f>BILANCA!E9</f>
        <v>9440.9699999999993</v>
      </c>
      <c r="E1014" s="2">
        <v>0</v>
      </c>
      <c r="F1014" s="2">
        <v>0</v>
      </c>
      <c r="G1014" s="3">
        <f t="shared" si="38"/>
        <v>113.29164</v>
      </c>
      <c r="H1014" s="3">
        <f t="shared" si="35"/>
        <v>6.0000000001309672E-2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1576189.74</v>
      </c>
      <c r="D1017" s="2">
        <f>BILANCA!E12</f>
        <v>1687937.0899999999</v>
      </c>
      <c r="E1017" s="2">
        <v>0</v>
      </c>
      <c r="F1017" s="2">
        <v>0</v>
      </c>
      <c r="G1017" s="3">
        <f t="shared" si="38"/>
        <v>34664.447440000004</v>
      </c>
      <c r="H1017" s="3">
        <f t="shared" si="35"/>
        <v>0.34999999986030161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1234455.0299999998</v>
      </c>
      <c r="D1018" s="2">
        <f>BILANCA!E13</f>
        <v>1296320.05</v>
      </c>
      <c r="E1018" s="2">
        <v>0</v>
      </c>
      <c r="F1018" s="2">
        <v>0</v>
      </c>
      <c r="G1018" s="3">
        <f t="shared" si="38"/>
        <v>30616.761039999998</v>
      </c>
      <c r="H1018" s="3">
        <f t="shared" si="35"/>
        <v>7.9999999841675162E-2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2625389.5099999998</v>
      </c>
      <c r="D1020" s="2">
        <f>BILANCA!E15</f>
        <v>2625389.48</v>
      </c>
      <c r="E1020" s="2">
        <v>0</v>
      </c>
      <c r="F1020" s="2">
        <v>0</v>
      </c>
      <c r="G1020" s="3">
        <f t="shared" si="38"/>
        <v>78761.684699999998</v>
      </c>
      <c r="H1020" s="3">
        <f t="shared" si="35"/>
        <v>0.97000000020489097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8636.6</v>
      </c>
      <c r="D1022" s="2">
        <f>BILANCA!E17</f>
        <v>8636.6</v>
      </c>
      <c r="E1022" s="2">
        <v>0</v>
      </c>
      <c r="F1022" s="2">
        <v>0</v>
      </c>
      <c r="G1022" s="3">
        <f t="shared" si="38"/>
        <v>310.91759999999999</v>
      </c>
      <c r="H1022" s="3">
        <f t="shared" si="35"/>
        <v>0.7999999999992724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1399571.08</v>
      </c>
      <c r="D1023" s="2">
        <f>BILANCA!E18</f>
        <v>1337706.03</v>
      </c>
      <c r="E1023" s="2">
        <v>0</v>
      </c>
      <c r="F1023" s="2">
        <v>0</v>
      </c>
      <c r="G1023" s="3">
        <f t="shared" si="38"/>
        <v>52974.78082</v>
      </c>
      <c r="H1023" s="3">
        <f t="shared" si="35"/>
        <v>0.11000000010244548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168448.14000000007</v>
      </c>
      <c r="D1024" s="2">
        <f>BILANCA!E19</f>
        <v>204642.43</v>
      </c>
      <c r="E1024" s="2">
        <v>0</v>
      </c>
      <c r="F1024" s="2">
        <v>0</v>
      </c>
      <c r="G1024" s="3">
        <f t="shared" si="38"/>
        <v>8088.2620000000006</v>
      </c>
      <c r="H1024" s="3">
        <f t="shared" si="35"/>
        <v>0.57000000006519258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247174.17</v>
      </c>
      <c r="D1025" s="2">
        <f>BILANCA!E20</f>
        <v>248784.86</v>
      </c>
      <c r="E1025" s="2">
        <v>0</v>
      </c>
      <c r="F1025" s="2">
        <v>0</v>
      </c>
      <c r="G1025" s="3">
        <f t="shared" si="38"/>
        <v>11171.158349999998</v>
      </c>
      <c r="H1025" s="3">
        <f t="shared" si="35"/>
        <v>0.31000000002677552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16507.05</v>
      </c>
      <c r="D1026" s="2">
        <f>BILANCA!E21</f>
        <v>16067.95</v>
      </c>
      <c r="E1026" s="2">
        <v>0</v>
      </c>
      <c r="F1026" s="2">
        <v>0</v>
      </c>
      <c r="G1026" s="3">
        <f t="shared" si="38"/>
        <v>778.28719999999998</v>
      </c>
      <c r="H1026" s="3">
        <f t="shared" si="35"/>
        <v>9.9999999998544808E-2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58936.79</v>
      </c>
      <c r="D1027" s="2">
        <f>BILANCA!E22</f>
        <v>58105.09</v>
      </c>
      <c r="E1027" s="2">
        <v>0</v>
      </c>
      <c r="F1027" s="2">
        <v>0</v>
      </c>
      <c r="G1027" s="3">
        <f t="shared" si="38"/>
        <v>2977.4984899999999</v>
      </c>
      <c r="H1027" s="3">
        <f t="shared" si="35"/>
        <v>0.29999999999563443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4578.22</v>
      </c>
      <c r="D1028" s="2">
        <f>BILANCA!E23</f>
        <v>4578.22</v>
      </c>
      <c r="E1028" s="2">
        <v>0</v>
      </c>
      <c r="F1028" s="2">
        <v>0</v>
      </c>
      <c r="G1028" s="3">
        <f t="shared" si="38"/>
        <v>247.22388000000001</v>
      </c>
      <c r="H1028" s="3">
        <f t="shared" si="35"/>
        <v>0.44000000000050932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8187.95</v>
      </c>
      <c r="D1029" s="2">
        <f>BILANCA!E24</f>
        <v>10204.200000000001</v>
      </c>
      <c r="E1029" s="2">
        <v>0</v>
      </c>
      <c r="F1029" s="2">
        <v>0</v>
      </c>
      <c r="G1029" s="3">
        <f t="shared" si="38"/>
        <v>543.33064999999999</v>
      </c>
      <c r="H1029" s="3">
        <f t="shared" si="35"/>
        <v>0.25000000000090949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112709.97</v>
      </c>
      <c r="D1030" s="2">
        <f>BILANCA!E25</f>
        <v>111485.8</v>
      </c>
      <c r="E1030" s="2">
        <v>0</v>
      </c>
      <c r="F1030" s="2">
        <v>0</v>
      </c>
      <c r="G1030" s="3">
        <f t="shared" si="38"/>
        <v>6713.6314000000002</v>
      </c>
      <c r="H1030" s="3">
        <f t="shared" si="35"/>
        <v>0.22999999999592546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134135.53</v>
      </c>
      <c r="D1031" s="2">
        <f>BILANCA!E26</f>
        <v>131579.98000000001</v>
      </c>
      <c r="E1031" s="2">
        <v>0</v>
      </c>
      <c r="F1031" s="2">
        <v>0</v>
      </c>
      <c r="G1031" s="3">
        <f t="shared" si="38"/>
        <v>8343.2052900000017</v>
      </c>
      <c r="H1031" s="3">
        <f t="shared" si="35"/>
        <v>0.48999999999068677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413781.54</v>
      </c>
      <c r="D1033" s="2">
        <f>BILANCA!E28</f>
        <v>376163.67</v>
      </c>
      <c r="E1033" s="2">
        <v>0</v>
      </c>
      <c r="F1033" s="2">
        <v>0</v>
      </c>
      <c r="G1033" s="3">
        <f t="shared" si="38"/>
        <v>26820.504239999998</v>
      </c>
      <c r="H1033" s="3">
        <f t="shared" si="35"/>
        <v>0.7900000000372529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355.7</v>
      </c>
      <c r="D1035" s="2">
        <f>BILANCA!E30</f>
        <v>355.7</v>
      </c>
      <c r="E1035" s="2">
        <v>0</v>
      </c>
      <c r="F1035" s="2">
        <v>0</v>
      </c>
      <c r="G1035" s="3">
        <f t="shared" si="38"/>
        <v>26.677500000000002</v>
      </c>
      <c r="H1035" s="3">
        <f t="shared" si="35"/>
        <v>0.60000000000002274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355.7</v>
      </c>
      <c r="D1039" s="2">
        <f>BILANCA!E34</f>
        <v>355.7</v>
      </c>
      <c r="E1039" s="2">
        <v>0</v>
      </c>
      <c r="F1039" s="2">
        <v>0</v>
      </c>
      <c r="G1039" s="3">
        <f t="shared" si="38"/>
        <v>30.945900000000002</v>
      </c>
      <c r="H1039" s="3">
        <f t="shared" si="35"/>
        <v>0.60000000000002274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173286.57</v>
      </c>
      <c r="D1040" s="2">
        <f>BILANCA!E35</f>
        <v>186974.61</v>
      </c>
      <c r="E1040" s="2">
        <v>0</v>
      </c>
      <c r="F1040" s="2">
        <v>0</v>
      </c>
      <c r="G1040" s="3">
        <f t="shared" si="38"/>
        <v>16417.073699999997</v>
      </c>
      <c r="H1040" s="3">
        <f t="shared" si="35"/>
        <v>0.82000000000698492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158479.32</v>
      </c>
      <c r="D1041" s="2">
        <f>BILANCA!E36</f>
        <v>172167.36</v>
      </c>
      <c r="E1041" s="2">
        <v>0</v>
      </c>
      <c r="F1041" s="2">
        <v>0</v>
      </c>
      <c r="G1041" s="3">
        <f t="shared" si="38"/>
        <v>15587.23524</v>
      </c>
      <c r="H1041" s="3">
        <f t="shared" si="35"/>
        <v>0.67999999999301508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14807.25</v>
      </c>
      <c r="D1042" s="2">
        <f>BILANCA!E37</f>
        <v>14807.25</v>
      </c>
      <c r="E1042" s="2">
        <v>0</v>
      </c>
      <c r="F1042" s="2">
        <v>0</v>
      </c>
      <c r="G1042" s="3">
        <f t="shared" si="38"/>
        <v>1421.4960000000001</v>
      </c>
      <c r="H1042" s="3">
        <f t="shared" si="35"/>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663.61</v>
      </c>
      <c r="D1043" s="2">
        <f>BILANCA!E38</f>
        <v>663.61</v>
      </c>
      <c r="E1043" s="2">
        <v>0</v>
      </c>
      <c r="F1043" s="2">
        <v>0</v>
      </c>
      <c r="G1043" s="3">
        <f t="shared" si="38"/>
        <v>65.697390000000013</v>
      </c>
      <c r="H1043" s="3">
        <f t="shared" si="35"/>
        <v>0.77999999999997272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663.61</v>
      </c>
      <c r="D1045" s="2">
        <f>BILANCA!E40</f>
        <v>663.61</v>
      </c>
      <c r="E1045" s="2">
        <v>0</v>
      </c>
      <c r="F1045" s="2">
        <v>0</v>
      </c>
      <c r="G1045" s="3">
        <f t="shared" si="38"/>
        <v>69.679050000000018</v>
      </c>
      <c r="H1045" s="3">
        <f t="shared" si="35"/>
        <v>0.77999999999997272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65.03</v>
      </c>
      <c r="D1047" s="2">
        <f>BILANCA!E42</f>
        <v>65.05</v>
      </c>
      <c r="E1047" s="2">
        <v>0</v>
      </c>
      <c r="F1047" s="2">
        <v>0</v>
      </c>
      <c r="G1047" s="3">
        <f t="shared" si="38"/>
        <v>7.2198099999999998</v>
      </c>
      <c r="H1047" s="3">
        <f t="shared" si="35"/>
        <v>7.9999999999998295E-2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65.03</v>
      </c>
      <c r="D1049" s="2">
        <f>BILANCA!E44</f>
        <v>65.05</v>
      </c>
      <c r="E1049" s="2">
        <v>0</v>
      </c>
      <c r="F1049" s="2">
        <v>0</v>
      </c>
      <c r="G1049" s="3">
        <f t="shared" si="38"/>
        <v>7.6100700000000003</v>
      </c>
      <c r="H1049" s="3">
        <f t="shared" si="35"/>
        <v>7.9999999999998295E-2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19185.91</v>
      </c>
      <c r="D1059" s="2">
        <f>BILANCA!E54</f>
        <v>21679.38</v>
      </c>
      <c r="E1059" s="2">
        <v>0</v>
      </c>
      <c r="F1059" s="2">
        <v>0</v>
      </c>
      <c r="G1059" s="3">
        <f t="shared" si="38"/>
        <v>3064.6888300000001</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19185.91</v>
      </c>
      <c r="D1060" s="2">
        <f>BILANCA!E55</f>
        <v>21679.38</v>
      </c>
      <c r="E1060" s="2">
        <v>0</v>
      </c>
      <c r="F1060" s="2">
        <v>0</v>
      </c>
      <c r="G1060" s="3">
        <f t="shared" si="38"/>
        <v>3127.2335000000003</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206910.47</v>
      </c>
      <c r="D1074" s="2">
        <f>BILANCA!E69</f>
        <v>225918.43000000002</v>
      </c>
      <c r="E1074" s="2">
        <v>0</v>
      </c>
      <c r="F1074" s="2">
        <v>0</v>
      </c>
      <c r="G1074" s="3">
        <f t="shared" si="38"/>
        <v>42159.829120000002</v>
      </c>
      <c r="H1074" s="3">
        <f t="shared" si="35"/>
        <v>0.90000000002328306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3337.44</v>
      </c>
      <c r="D1087" s="2">
        <f>BILANCA!E82</f>
        <v>5989.41</v>
      </c>
      <c r="E1087" s="2">
        <v>0</v>
      </c>
      <c r="F1087" s="2">
        <v>0</v>
      </c>
      <c r="G1087" s="3">
        <f t="shared" si="38"/>
        <v>1179.35202</v>
      </c>
      <c r="H1087" s="3">
        <f t="shared" si="35"/>
        <v>0.84999999999990905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3337.44</v>
      </c>
      <c r="D1092" s="2">
        <f>BILANCA!E87</f>
        <v>5989.41</v>
      </c>
      <c r="E1092" s="2">
        <v>0</v>
      </c>
      <c r="F1092" s="2">
        <v>0</v>
      </c>
      <c r="G1092" s="3">
        <f t="shared" si="38"/>
        <v>1255.9333200000001</v>
      </c>
      <c r="H1092" s="3">
        <f t="shared" si="35"/>
        <v>0.84999999999990905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28122.080000000002</v>
      </c>
      <c r="D1152" s="2">
        <f>BILANCA!E147</f>
        <v>219929.02000000002</v>
      </c>
      <c r="E1152" s="2">
        <v>0</v>
      </c>
      <c r="F1152" s="2">
        <v>0</v>
      </c>
      <c r="G1152" s="3">
        <f t="shared" si="38"/>
        <v>66453.177039999995</v>
      </c>
      <c r="H1152" s="3">
        <f t="shared" si="41"/>
        <v>0.10000000002037268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189431.54</v>
      </c>
      <c r="E1155" s="2">
        <v>0</v>
      </c>
      <c r="F1155" s="2">
        <v>0</v>
      </c>
      <c r="G1155" s="3">
        <f t="shared" si="38"/>
        <v>54935.1466</v>
      </c>
      <c r="H1155" s="3">
        <f t="shared" si="41"/>
        <v>0.45999999999185093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189431.54</v>
      </c>
      <c r="E1161" s="2">
        <v>0</v>
      </c>
      <c r="F1161" s="2">
        <v>0</v>
      </c>
      <c r="G1161" s="3">
        <f t="shared" si="38"/>
        <v>57208.325080000002</v>
      </c>
      <c r="H1161" s="3">
        <f t="shared" si="41"/>
        <v>0.45999999999185093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28122.080000000002</v>
      </c>
      <c r="D1167" s="2">
        <f>BILANCA!E162</f>
        <v>30497.48</v>
      </c>
      <c r="E1167" s="2">
        <v>0</v>
      </c>
      <c r="F1167" s="2">
        <v>0</v>
      </c>
      <c r="G1167" s="3">
        <f t="shared" si="38"/>
        <v>13991.37528</v>
      </c>
      <c r="H1167" s="3">
        <f t="shared" si="41"/>
        <v>0.56000000000130967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175450.95</v>
      </c>
      <c r="D1176" s="2">
        <f>BILANCA!E171</f>
        <v>0</v>
      </c>
      <c r="E1176" s="2">
        <v>0</v>
      </c>
      <c r="F1176" s="2">
        <v>0</v>
      </c>
      <c r="G1176" s="3">
        <f t="shared" si="38"/>
        <v>29124.857700000004</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175450.95</v>
      </c>
      <c r="D1179" s="2">
        <f>BILANCA!E174</f>
        <v>0</v>
      </c>
      <c r="E1179" s="2">
        <v>0</v>
      </c>
      <c r="F1179" s="2">
        <v>0</v>
      </c>
      <c r="G1179" s="3">
        <f t="shared" si="38"/>
        <v>29651.210550000003</v>
      </c>
      <c r="H1179" s="3">
        <f t="shared" si="41"/>
        <v>4.9999999988358468E-2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1792541.18</v>
      </c>
      <c r="D1180" s="2">
        <f>BILANCA!E176</f>
        <v>1923296.4900000002</v>
      </c>
      <c r="E1180" s="2">
        <v>0</v>
      </c>
      <c r="F1180" s="2">
        <v>0</v>
      </c>
      <c r="G1180" s="3">
        <f t="shared" si="38"/>
        <v>958652.80720000016</v>
      </c>
      <c r="H1180" s="3">
        <f t="shared" si="41"/>
        <v>0.67000000015832484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236682.16</v>
      </c>
      <c r="D1181" s="2">
        <f>BILANCA!E177</f>
        <v>231543.57000000004</v>
      </c>
      <c r="E1181" s="2">
        <v>0</v>
      </c>
      <c r="F1181" s="2">
        <v>0</v>
      </c>
      <c r="G1181" s="3">
        <f t="shared" si="38"/>
        <v>119660.55030000003</v>
      </c>
      <c r="H1181" s="3">
        <f t="shared" si="41"/>
        <v>0.58999999996740371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205687.15</v>
      </c>
      <c r="D1182" s="2">
        <f>BILANCA!E178</f>
        <v>227932.45</v>
      </c>
      <c r="E1182" s="2">
        <v>0</v>
      </c>
      <c r="F1182" s="2">
        <v>0</v>
      </c>
      <c r="G1182" s="3">
        <f t="shared" si="38"/>
        <v>113786.95259999999</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181345.6</v>
      </c>
      <c r="D1183" s="2">
        <f>BILANCA!E179</f>
        <v>198277.54</v>
      </c>
      <c r="E1183" s="2">
        <v>0</v>
      </c>
      <c r="F1183" s="2">
        <v>0</v>
      </c>
      <c r="G1183" s="3">
        <f t="shared" si="38"/>
        <v>99976.817639999994</v>
      </c>
      <c r="H1183" s="3">
        <f t="shared" si="41"/>
        <v>0.85999999998603016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21851.599999999999</v>
      </c>
      <c r="D1184" s="2">
        <f>BILANCA!E180</f>
        <v>29653.56</v>
      </c>
      <c r="E1184" s="2">
        <v>0</v>
      </c>
      <c r="F1184" s="2">
        <v>0</v>
      </c>
      <c r="G1184" s="3">
        <f t="shared" si="38"/>
        <v>14121.617279999999</v>
      </c>
      <c r="H1184" s="3">
        <f t="shared" si="41"/>
        <v>0.84000000000014552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0.05</v>
      </c>
      <c r="D1185" s="2">
        <f>BILANCA!E181</f>
        <v>1.35</v>
      </c>
      <c r="E1185" s="2">
        <v>0</v>
      </c>
      <c r="F1185" s="2">
        <v>0</v>
      </c>
      <c r="G1185" s="3">
        <f t="shared" si="38"/>
        <v>0.48124999999999996</v>
      </c>
      <c r="H1185" s="3">
        <f t="shared" si="41"/>
        <v>0.40000000000000008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0.05</v>
      </c>
      <c r="D1188" s="2">
        <f>BILANCA!E184</f>
        <v>1.35</v>
      </c>
      <c r="E1188" s="2">
        <v>0</v>
      </c>
      <c r="F1188" s="2">
        <v>0</v>
      </c>
      <c r="G1188" s="3">
        <f t="shared" si="38"/>
        <v>0.48950000000000005</v>
      </c>
      <c r="H1188" s="3">
        <f t="shared" si="41"/>
        <v>0.40000000000000008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2489.9</v>
      </c>
      <c r="D1200" s="2">
        <f>BILANCA!E196</f>
        <v>0</v>
      </c>
      <c r="E1200" s="2">
        <v>0</v>
      </c>
      <c r="F1200" s="2">
        <v>0</v>
      </c>
      <c r="G1200" s="3">
        <f t="shared" si="38"/>
        <v>473.08100000000002</v>
      </c>
      <c r="H1200" s="3">
        <f t="shared" si="41"/>
        <v>9.9999999999909051E-2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30995.01</v>
      </c>
      <c r="D1201" s="2">
        <f>BILANCA!E197</f>
        <v>1073.1400000000001</v>
      </c>
      <c r="E1201" s="2">
        <v>0</v>
      </c>
      <c r="F1201" s="2">
        <v>0</v>
      </c>
      <c r="G1201" s="3">
        <f t="shared" si="38"/>
        <v>6329.98639</v>
      </c>
      <c r="H1201" s="3">
        <f t="shared" si="41"/>
        <v>0.14999999999849933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30995.01</v>
      </c>
      <c r="D1203" s="2">
        <f>BILANCA!E199</f>
        <v>1073.1400000000001</v>
      </c>
      <c r="E1203" s="2">
        <v>0</v>
      </c>
      <c r="F1203" s="2">
        <v>0</v>
      </c>
      <c r="G1203" s="3">
        <f t="shared" si="44"/>
        <v>6396.2689700000001</v>
      </c>
      <c r="H1203" s="3">
        <f t="shared" si="45"/>
        <v>0.14999999999849933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2537.98</v>
      </c>
      <c r="E1251" s="2">
        <v>0</v>
      </c>
      <c r="F1251" s="2">
        <v>0</v>
      </c>
      <c r="G1251" s="3">
        <f>B1251/1000*C1251+B1251/500*D1251</f>
        <v>1223.30636</v>
      </c>
      <c r="H1251" s="3">
        <f>ABS(C1251-ROUND(C1251,0))+ABS(D1251-ROUND(D1251,0))</f>
        <v>1.999999999998181E-2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1555859.02</v>
      </c>
      <c r="D1255" s="2">
        <f>BILANCA!E251</f>
        <v>1691752.9200000002</v>
      </c>
      <c r="E1255" s="2">
        <v>0</v>
      </c>
      <c r="F1255" s="2">
        <v>0</v>
      </c>
      <c r="G1255" s="3">
        <f t="shared" si="38"/>
        <v>1210144.3907000001</v>
      </c>
      <c r="H1255" s="3">
        <f t="shared" si="41"/>
        <v>9.9999999860301614E-2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1585630.71</v>
      </c>
      <c r="D1256" s="2">
        <f>BILANCA!E252</f>
        <v>1697378.06</v>
      </c>
      <c r="E1256" s="2">
        <v>0</v>
      </c>
      <c r="F1256" s="2">
        <v>0</v>
      </c>
      <c r="G1256" s="3">
        <f t="shared" si="38"/>
        <v>1225175.1601800001</v>
      </c>
      <c r="H1256" s="3">
        <f t="shared" si="41"/>
        <v>0.35000000009313226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1585630.71</v>
      </c>
      <c r="D1257" s="2">
        <f>BILANCA!E253</f>
        <v>1697378.06</v>
      </c>
      <c r="E1257" s="2">
        <v>0</v>
      </c>
      <c r="F1257" s="2">
        <v>0</v>
      </c>
      <c r="G1257" s="3">
        <f t="shared" si="38"/>
        <v>1230155.5470100001</v>
      </c>
      <c r="H1257" s="3">
        <f t="shared" si="41"/>
        <v>0.35000000009313226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-29771.690000000002</v>
      </c>
      <c r="D1259" s="2">
        <f>BILANCA!E255</f>
        <v>-195056.68</v>
      </c>
      <c r="E1259" s="2">
        <v>0</v>
      </c>
      <c r="F1259" s="2">
        <v>0</v>
      </c>
      <c r="G1259" s="3">
        <f t="shared" si="38"/>
        <v>-104551.37745</v>
      </c>
      <c r="H1259" s="3">
        <f t="shared" si="41"/>
        <v>0.63000000000465661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27794.89</v>
      </c>
      <c r="D1260" s="2">
        <f>BILANCA!E256</f>
        <v>0</v>
      </c>
      <c r="E1260" s="2">
        <v>0</v>
      </c>
      <c r="F1260" s="2">
        <v>0</v>
      </c>
      <c r="G1260" s="3">
        <f t="shared" si="38"/>
        <v>6948.7224999999999</v>
      </c>
      <c r="H1260" s="3">
        <f t="shared" si="41"/>
        <v>0.11000000000058208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27794.89</v>
      </c>
      <c r="D1261" s="2">
        <f>BILANCA!E257</f>
        <v>0</v>
      </c>
      <c r="E1261" s="2">
        <v>0</v>
      </c>
      <c r="F1261" s="2">
        <v>0</v>
      </c>
      <c r="G1261" s="3">
        <f t="shared" si="38"/>
        <v>6976.51739</v>
      </c>
      <c r="H1261" s="3">
        <f t="shared" si="41"/>
        <v>0.11000000000058208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57566.58</v>
      </c>
      <c r="D1264" s="2">
        <f>BILANCA!E260</f>
        <v>195056.68</v>
      </c>
      <c r="E1264" s="2">
        <v>0</v>
      </c>
      <c r="F1264" s="2">
        <v>0</v>
      </c>
      <c r="G1264" s="3">
        <f t="shared" si="38"/>
        <v>113710.70475999999</v>
      </c>
      <c r="H1264" s="3">
        <f t="shared" si="41"/>
        <v>0.74000000000523869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183922.65</v>
      </c>
      <c r="E1265" s="2">
        <v>0</v>
      </c>
      <c r="F1265" s="2">
        <v>0</v>
      </c>
      <c r="G1265" s="3">
        <f t="shared" si="38"/>
        <v>93800.551500000001</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57566.58</v>
      </c>
      <c r="D1266" s="2">
        <f>BILANCA!E262</f>
        <v>11134.03</v>
      </c>
      <c r="E1266" s="2">
        <v>0</v>
      </c>
      <c r="F1266" s="2">
        <v>0</v>
      </c>
      <c r="G1266" s="3">
        <f t="shared" si="38"/>
        <v>20437.667840000002</v>
      </c>
      <c r="H1266" s="3">
        <f t="shared" si="41"/>
        <v>0.44999999999890861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189431.54</v>
      </c>
      <c r="E1278" s="2">
        <v>0</v>
      </c>
      <c r="F1278" s="2">
        <v>0</v>
      </c>
      <c r="G1278" s="3">
        <f t="shared" si="38"/>
        <v>101535.30544000001</v>
      </c>
      <c r="H1278" s="3">
        <f t="shared" si="41"/>
        <v>0.45999999999185093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189431.54</v>
      </c>
      <c r="E1281" s="2">
        <v>0</v>
      </c>
      <c r="F1281" s="2">
        <v>0</v>
      </c>
      <c r="G1281" s="3">
        <f t="shared" si="48"/>
        <v>102671.89468000001</v>
      </c>
      <c r="H1281" s="3">
        <f t="shared" si="49"/>
        <v>0.45999999999185093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189431.54</v>
      </c>
      <c r="E1287" s="2">
        <v>0</v>
      </c>
      <c r="F1287" s="2">
        <v>0</v>
      </c>
      <c r="G1287" s="3">
        <f t="shared" si="48"/>
        <v>104945.07316000001</v>
      </c>
      <c r="H1287" s="3">
        <f t="shared" si="49"/>
        <v>0.45999999999185093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52942.45</v>
      </c>
      <c r="D1301" s="2">
        <f>BILANCA!E297</f>
        <v>52942.45</v>
      </c>
      <c r="E1301" s="2">
        <v>0</v>
      </c>
      <c r="F1301" s="2">
        <v>0</v>
      </c>
      <c r="G1301" s="3">
        <f t="shared" si="38"/>
        <v>46218.758849999998</v>
      </c>
      <c r="H1301" s="3">
        <f t="shared" si="41"/>
        <v>0.89999999999417923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52942.45</v>
      </c>
      <c r="D1302" s="2">
        <f>BILANCA!E298</f>
        <v>52942.45</v>
      </c>
      <c r="E1302" s="2">
        <v>0</v>
      </c>
      <c r="F1302" s="2">
        <v>0</v>
      </c>
      <c r="G1302" s="3">
        <f t="shared" si="38"/>
        <v>46377.586199999998</v>
      </c>
      <c r="H1302" s="3">
        <f t="shared" si="41"/>
        <v>0.89999999999417923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189431.54</v>
      </c>
      <c r="E1305" s="2">
        <v>0</v>
      </c>
      <c r="F1305" s="2">
        <v>0</v>
      </c>
      <c r="G1305" s="3">
        <f t="shared" si="38"/>
        <v>111764.60859999999</v>
      </c>
      <c r="H1305" s="3">
        <f t="shared" si="41"/>
        <v>0.45999999999185093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28122.080000000002</v>
      </c>
      <c r="D1306" s="2">
        <f>BILANCA!E303</f>
        <v>30497.48</v>
      </c>
      <c r="E1306" s="2">
        <v>0</v>
      </c>
      <c r="F1306" s="2">
        <v>0</v>
      </c>
      <c r="G1306" s="3">
        <f t="shared" si="38"/>
        <v>26378.643839999997</v>
      </c>
      <c r="H1306" s="3">
        <f t="shared" si="41"/>
        <v>0.56000000000130967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3337.44</v>
      </c>
      <c r="D1311" s="2">
        <f>BILANCA!E308</f>
        <v>5989.41</v>
      </c>
      <c r="E1311" s="2">
        <v>0</v>
      </c>
      <c r="F1311" s="2">
        <v>0</v>
      </c>
      <c r="G1311" s="3">
        <f t="shared" si="52"/>
        <v>4610.1942600000002</v>
      </c>
      <c r="H1311" s="3">
        <f t="shared" si="41"/>
        <v>0.84999999999990905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8143.67</v>
      </c>
      <c r="D1339" s="2">
        <f>BILANCA!E336</f>
        <v>4613.6499999999996</v>
      </c>
      <c r="E1339" s="2">
        <v>0</v>
      </c>
      <c r="F1339" s="2">
        <v>0</v>
      </c>
      <c r="G1339" s="3">
        <f t="shared" si="52"/>
        <v>5715.0491300000003</v>
      </c>
      <c r="H1339" s="3">
        <f t="shared" si="41"/>
        <v>0.68000000000029104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197543.48</v>
      </c>
      <c r="D1340" s="2">
        <f>BILANCA!E337</f>
        <v>223318.8</v>
      </c>
      <c r="E1340" s="2">
        <v>0</v>
      </c>
      <c r="F1340" s="2">
        <v>0</v>
      </c>
      <c r="G1340" s="3">
        <f t="shared" si="52"/>
        <v>212579.75640000001</v>
      </c>
      <c r="H1340" s="3">
        <f t="shared" si="41"/>
        <v>0.68000000002211891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30669.56</v>
      </c>
      <c r="D1341" s="2">
        <f>BILANCA!E338</f>
        <v>0</v>
      </c>
      <c r="E1341" s="2">
        <v>0</v>
      </c>
      <c r="F1341" s="2">
        <v>0</v>
      </c>
      <c r="G1341" s="3">
        <f t="shared" si="52"/>
        <v>10151.624360000002</v>
      </c>
      <c r="H1341" s="3">
        <f t="shared" si="41"/>
        <v>0.43999999999869033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325.45</v>
      </c>
      <c r="D1342" s="2">
        <f>BILANCA!E339</f>
        <v>1073.1400000000001</v>
      </c>
      <c r="E1342" s="2">
        <v>0</v>
      </c>
      <c r="F1342" s="2">
        <v>0</v>
      </c>
      <c r="G1342" s="3">
        <f t="shared" si="52"/>
        <v>820.61436000000015</v>
      </c>
      <c r="H1342" s="3">
        <f t="shared" si="41"/>
        <v>0.59000000000008868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2537.98</v>
      </c>
      <c r="E1382" s="2">
        <v>0</v>
      </c>
      <c r="F1382" s="2">
        <v>0</v>
      </c>
      <c r="G1382" s="3">
        <f t="shared" si="59"/>
        <v>1888.25712</v>
      </c>
      <c r="H1382" s="3">
        <f t="shared" si="60"/>
        <v>1.999999999998181E-2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52942.45</v>
      </c>
      <c r="D1390" s="2">
        <f>BILANCA!E387</f>
        <v>52942.45</v>
      </c>
      <c r="E1390" s="2">
        <v>0</v>
      </c>
      <c r="F1390" s="2">
        <v>0</v>
      </c>
      <c r="G1390" s="3">
        <f t="shared" ref="G1390:G1399" si="61">B1390/1000*C1390+B1390/500*D1390</f>
        <v>60354.392999999996</v>
      </c>
      <c r="H1390" s="3">
        <f t="shared" ref="H1390:H1399" si="62">ABS(C1390-ROUND(C1390,0))+ABS(D1390-ROUND(D1390,0))</f>
        <v>0.89999999999417923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2527032.1999999997</v>
      </c>
      <c r="D1510" s="2">
        <f>'RAS-funkcijski'!E114</f>
        <v>2830857.67</v>
      </c>
      <c r="E1510" s="2">
        <v>0</v>
      </c>
      <c r="F1510" s="2">
        <v>0</v>
      </c>
      <c r="G1510" s="3">
        <f t="shared" si="52"/>
        <v>900762.22939999984</v>
      </c>
      <c r="H1510" s="3">
        <f t="shared" si="63"/>
        <v>0.52999999979510903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2414516.44</v>
      </c>
      <c r="D1511" s="2">
        <f>'RAS-funkcijski'!E115</f>
        <v>2713498.23</v>
      </c>
      <c r="E1511" s="2">
        <v>0</v>
      </c>
      <c r="F1511" s="2">
        <v>0</v>
      </c>
      <c r="G1511" s="3">
        <f t="shared" si="52"/>
        <v>870407.93189999997</v>
      </c>
      <c r="H1511" s="3">
        <f t="shared" si="63"/>
        <v>0.66999999992549419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2414516.44</v>
      </c>
      <c r="D1513" s="2">
        <f>'RAS-funkcijski'!E117</f>
        <v>2713498.23</v>
      </c>
      <c r="E1513" s="2">
        <v>0</v>
      </c>
      <c r="F1513" s="2">
        <v>0</v>
      </c>
      <c r="G1513" s="3">
        <f t="shared" si="52"/>
        <v>886090.95770000014</v>
      </c>
      <c r="H1513" s="3">
        <f t="shared" si="63"/>
        <v>0.66999999992549419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112515.76</v>
      </c>
      <c r="D1522" s="2">
        <f>'RAS-funkcijski'!E126</f>
        <v>117359.44</v>
      </c>
      <c r="E1522" s="2">
        <v>0</v>
      </c>
      <c r="F1522" s="2">
        <v>0</v>
      </c>
      <c r="G1522" s="3">
        <f t="shared" si="52"/>
        <v>42362.626080000002</v>
      </c>
      <c r="H1522" s="3">
        <f t="shared" si="63"/>
        <v>0.680000000007567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2527032.1999999997</v>
      </c>
      <c r="D1537" s="14">
        <f>'RAS-funkcijski'!E141</f>
        <v>2830857.67</v>
      </c>
      <c r="E1537" s="14">
        <v>0</v>
      </c>
      <c r="F1537" s="14">
        <v>0</v>
      </c>
      <c r="G1537" s="15">
        <f t="shared" si="52"/>
        <v>1121858.41298</v>
      </c>
      <c r="H1537" s="15">
        <f t="shared" si="63"/>
        <v>0.52999999979510903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2850.37</v>
      </c>
      <c r="D1538" s="7">
        <f>'P-VRIO'!E5</f>
        <v>31710.23</v>
      </c>
      <c r="E1538" s="7">
        <v>0</v>
      </c>
      <c r="F1538" s="7">
        <v>0</v>
      </c>
      <c r="G1538" s="8">
        <f t="shared" si="52"/>
        <v>66.270830000000004</v>
      </c>
      <c r="H1538" s="8">
        <f t="shared" si="63"/>
        <v>0.5999999999994543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2850.37</v>
      </c>
      <c r="D1539" s="2">
        <f>'P-VRIO'!E6</f>
        <v>8008.04</v>
      </c>
      <c r="E1539" s="2">
        <v>0</v>
      </c>
      <c r="F1539" s="2">
        <v>0</v>
      </c>
      <c r="G1539" s="3">
        <f t="shared" si="52"/>
        <v>37.732900000000001</v>
      </c>
      <c r="H1539" s="3">
        <f t="shared" si="63"/>
        <v>0.40999999999985448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2850.37</v>
      </c>
      <c r="D1540" s="2">
        <f>'P-VRIO'!E7</f>
        <v>8008.04</v>
      </c>
      <c r="E1540" s="2">
        <v>0</v>
      </c>
      <c r="F1540" s="2">
        <v>0</v>
      </c>
      <c r="G1540" s="3">
        <f t="shared" si="52"/>
        <v>56.599350000000001</v>
      </c>
      <c r="H1540" s="3">
        <f t="shared" si="63"/>
        <v>0.40999999999985448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2850.37</v>
      </c>
      <c r="D1542" s="2">
        <f>'P-VRIO'!E9</f>
        <v>8008.04</v>
      </c>
      <c r="E1542" s="2">
        <v>0</v>
      </c>
      <c r="F1542" s="2">
        <v>0</v>
      </c>
      <c r="G1542" s="3">
        <f t="shared" si="52"/>
        <v>94.332250000000002</v>
      </c>
      <c r="H1542" s="3">
        <f t="shared" si="63"/>
        <v>0.40999999999985448</v>
      </c>
      <c r="I1542" s="11">
        <f t="shared" si="64"/>
        <v>38.676222499986274</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23702.19</v>
      </c>
      <c r="E1555" s="2">
        <v>0</v>
      </c>
      <c r="F1555" s="2">
        <v>0</v>
      </c>
      <c r="G1555" s="3">
        <f t="shared" si="52"/>
        <v>853.27883999999983</v>
      </c>
      <c r="H1555" s="3">
        <f t="shared" si="63"/>
        <v>0.18999999999869033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23702.19</v>
      </c>
      <c r="E1556" s="2">
        <v>0</v>
      </c>
      <c r="F1556" s="2">
        <v>0</v>
      </c>
      <c r="G1556" s="3">
        <f t="shared" si="52"/>
        <v>900.68321999999989</v>
      </c>
      <c r="H1556" s="3">
        <f t="shared" si="63"/>
        <v>0.18999999999869033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23702.19</v>
      </c>
      <c r="E1558" s="2">
        <v>0</v>
      </c>
      <c r="F1558" s="2">
        <v>0</v>
      </c>
      <c r="G1558" s="3">
        <f t="shared" si="52"/>
        <v>995.49198000000001</v>
      </c>
      <c r="H1558" s="3">
        <f t="shared" si="63"/>
        <v>0.18999999999869033</v>
      </c>
      <c r="I1558" s="11">
        <f t="shared" si="66"/>
        <v>189.14347619869622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236682.16</v>
      </c>
      <c r="D1582" s="7"/>
      <c r="E1582" s="7">
        <v>0</v>
      </c>
      <c r="F1582" s="7">
        <v>0</v>
      </c>
      <c r="G1582" s="8">
        <f t="shared" ref="G1582:G1686" si="70">B1582/1000*C1582</f>
        <v>236.68216000000001</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2678725.09</v>
      </c>
      <c r="D1583" s="2">
        <v>0</v>
      </c>
      <c r="E1583" s="2">
        <v>0</v>
      </c>
      <c r="F1583" s="2">
        <v>0</v>
      </c>
      <c r="G1583" s="3">
        <f t="shared" si="70"/>
        <v>5357.4501799999998</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11563.36</v>
      </c>
      <c r="D1584" s="2">
        <v>0</v>
      </c>
      <c r="E1584" s="2">
        <v>0</v>
      </c>
      <c r="F1584" s="2">
        <v>0</v>
      </c>
      <c r="G1584" s="3">
        <f t="shared" si="70"/>
        <v>34.690080000000002</v>
      </c>
      <c r="H1584" s="3">
        <f t="shared" si="71"/>
        <v>0.36000000000058208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2617820.0099999998</v>
      </c>
      <c r="D1585" s="2">
        <v>0</v>
      </c>
      <c r="E1585" s="2">
        <v>0</v>
      </c>
      <c r="F1585" s="2">
        <v>0</v>
      </c>
      <c r="G1585" s="3">
        <f t="shared" si="70"/>
        <v>10471.28004</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2324994.42</v>
      </c>
      <c r="D1586" s="2">
        <v>0</v>
      </c>
      <c r="E1586" s="2">
        <v>0</v>
      </c>
      <c r="F1586" s="2">
        <v>0</v>
      </c>
      <c r="G1586" s="3">
        <f t="shared" si="70"/>
        <v>11624.972099999999</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289096.55</v>
      </c>
      <c r="D1587" s="2">
        <v>0</v>
      </c>
      <c r="E1587" s="2">
        <v>0</v>
      </c>
      <c r="F1587" s="2">
        <v>0</v>
      </c>
      <c r="G1587" s="3">
        <f t="shared" si="70"/>
        <v>1734.5792999999999</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6.67</v>
      </c>
      <c r="D1588" s="2">
        <v>0</v>
      </c>
      <c r="E1588" s="2">
        <v>0</v>
      </c>
      <c r="F1588" s="2">
        <v>0</v>
      </c>
      <c r="G1588" s="3">
        <f t="shared" si="70"/>
        <v>4.6690000000000002E-2</v>
      </c>
      <c r="H1588" s="3">
        <f t="shared" si="71"/>
        <v>0.33000000000000007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100</v>
      </c>
      <c r="D1591" s="2">
        <v>0</v>
      </c>
      <c r="E1591" s="2">
        <v>0</v>
      </c>
      <c r="F1591" s="2">
        <v>0</v>
      </c>
      <c r="G1591" s="3">
        <f t="shared" si="70"/>
        <v>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3622.37</v>
      </c>
      <c r="D1593" s="2">
        <v>0</v>
      </c>
      <c r="E1593" s="2">
        <v>0</v>
      </c>
      <c r="F1593" s="2">
        <v>0</v>
      </c>
      <c r="G1593" s="3">
        <f t="shared" si="70"/>
        <v>43.468440000000001</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49341.72</v>
      </c>
      <c r="D1594" s="2">
        <v>0</v>
      </c>
      <c r="E1594" s="2">
        <v>0</v>
      </c>
      <c r="F1594" s="2">
        <v>0</v>
      </c>
      <c r="G1594" s="3">
        <f t="shared" si="70"/>
        <v>641.44236000000001</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2683863.6799999997</v>
      </c>
      <c r="D1602" s="2">
        <v>0</v>
      </c>
      <c r="E1602" s="2">
        <v>0</v>
      </c>
      <c r="F1602" s="2">
        <v>0</v>
      </c>
      <c r="G1602" s="3">
        <f t="shared" si="70"/>
        <v>56361.137279999995</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11515.28</v>
      </c>
      <c r="D1603" s="2">
        <v>0</v>
      </c>
      <c r="E1603" s="2">
        <v>0</v>
      </c>
      <c r="F1603" s="2">
        <v>0</v>
      </c>
      <c r="G1603" s="3">
        <f t="shared" si="70"/>
        <v>253.33616000000001</v>
      </c>
      <c r="H1603" s="3">
        <f t="shared" si="71"/>
        <v>0.28000000000065484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2593084.81</v>
      </c>
      <c r="D1604" s="2">
        <v>0</v>
      </c>
      <c r="E1604" s="2">
        <v>0</v>
      </c>
      <c r="F1604" s="2">
        <v>0</v>
      </c>
      <c r="G1604" s="3">
        <f t="shared" si="70"/>
        <v>59640.950629999999</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2308062.48</v>
      </c>
      <c r="D1605" s="2">
        <v>0</v>
      </c>
      <c r="E1605" s="2">
        <v>0</v>
      </c>
      <c r="F1605" s="2">
        <v>0</v>
      </c>
      <c r="G1605" s="3">
        <f t="shared" si="70"/>
        <v>55393.499519999998</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281294.59000000003</v>
      </c>
      <c r="D1606" s="2">
        <v>0</v>
      </c>
      <c r="E1606" s="2">
        <v>0</v>
      </c>
      <c r="F1606" s="2">
        <v>0</v>
      </c>
      <c r="G1606" s="3">
        <f t="shared" si="70"/>
        <v>7032.3647500000006</v>
      </c>
      <c r="H1606" s="3">
        <f t="shared" si="71"/>
        <v>0.40999999997438863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5.37</v>
      </c>
      <c r="D1607" s="2">
        <v>0</v>
      </c>
      <c r="E1607" s="2">
        <v>0</v>
      </c>
      <c r="F1607" s="2">
        <v>0</v>
      </c>
      <c r="G1607" s="3">
        <f t="shared" si="70"/>
        <v>0.13961999999999999</v>
      </c>
      <c r="H1607" s="3">
        <f t="shared" si="71"/>
        <v>0.37000000000000011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100</v>
      </c>
      <c r="D1610" s="2">
        <v>0</v>
      </c>
      <c r="E1610" s="2">
        <v>0</v>
      </c>
      <c r="F1610" s="2">
        <v>0</v>
      </c>
      <c r="G1610" s="3">
        <f t="shared" si="70"/>
        <v>2.9000000000000004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3622.37</v>
      </c>
      <c r="D1612" s="2">
        <v>0</v>
      </c>
      <c r="E1612" s="2">
        <v>0</v>
      </c>
      <c r="F1612" s="2">
        <v>0</v>
      </c>
      <c r="G1612" s="3">
        <f t="shared" si="70"/>
        <v>112.29347</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79263.59</v>
      </c>
      <c r="D1613" s="2">
        <v>0</v>
      </c>
      <c r="E1613" s="2">
        <v>0</v>
      </c>
      <c r="F1613" s="2">
        <v>0</v>
      </c>
      <c r="G1613" s="3">
        <f t="shared" si="70"/>
        <v>2536.4348799999998</v>
      </c>
      <c r="H1613" s="3">
        <f t="shared" si="71"/>
        <v>0.41000000000349246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231543.5700000003</v>
      </c>
      <c r="D1621" s="2">
        <v>0</v>
      </c>
      <c r="E1621" s="2">
        <v>0</v>
      </c>
      <c r="F1621" s="2">
        <v>0</v>
      </c>
      <c r="G1621" s="3">
        <f t="shared" si="70"/>
        <v>9261.7428000000127</v>
      </c>
      <c r="H1621" s="3">
        <f t="shared" si="71"/>
        <v>0.42999999970197678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4613.6499999999996</v>
      </c>
      <c r="D1622" s="2">
        <v>0</v>
      </c>
      <c r="E1622" s="2">
        <v>0</v>
      </c>
      <c r="F1622" s="2">
        <v>0</v>
      </c>
      <c r="G1622" s="3">
        <f t="shared" si="70"/>
        <v>189.15965</v>
      </c>
      <c r="H1622" s="3">
        <f t="shared" si="71"/>
        <v>0.3500000000003638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4613.6499999999996</v>
      </c>
      <c r="D1628" s="2">
        <v>0</v>
      </c>
      <c r="E1628" s="2">
        <v>0</v>
      </c>
      <c r="F1628" s="2">
        <v>0</v>
      </c>
      <c r="G1628" s="3">
        <f t="shared" si="70"/>
        <v>216.84154999999998</v>
      </c>
      <c r="H1628" s="3">
        <f t="shared" si="71"/>
        <v>0.3500000000003638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4612.4399999999996</v>
      </c>
      <c r="D1634" s="2">
        <v>0</v>
      </c>
      <c r="E1634" s="2">
        <v>0</v>
      </c>
      <c r="F1634" s="2">
        <v>0</v>
      </c>
      <c r="G1634" s="3">
        <f t="shared" si="70"/>
        <v>244.45931999999996</v>
      </c>
      <c r="H1634" s="3">
        <f t="shared" si="71"/>
        <v>0.43999999999959982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4612.4399999999996</v>
      </c>
      <c r="D1635" s="2">
        <v>0</v>
      </c>
      <c r="E1635" s="2">
        <v>0</v>
      </c>
      <c r="F1635" s="2">
        <v>0</v>
      </c>
      <c r="G1635" s="3">
        <f t="shared" si="70"/>
        <v>249.07175999999998</v>
      </c>
      <c r="H1635" s="3">
        <f t="shared" si="71"/>
        <v>0.43999999999959982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1.21</v>
      </c>
      <c r="D1639" s="2">
        <v>0</v>
      </c>
      <c r="E1639" s="2">
        <v>0</v>
      </c>
      <c r="F1639" s="2">
        <v>0</v>
      </c>
      <c r="G1639" s="3">
        <f t="shared" si="70"/>
        <v>7.0180000000000006E-2</v>
      </c>
      <c r="H1639" s="3">
        <f t="shared" si="71"/>
        <v>0.20999999999999996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1.21</v>
      </c>
      <c r="D1640" s="2">
        <v>0</v>
      </c>
      <c r="E1640" s="2">
        <v>0</v>
      </c>
      <c r="F1640" s="2">
        <v>0</v>
      </c>
      <c r="G1640" s="3">
        <f t="shared" si="70"/>
        <v>7.1389999999999995E-2</v>
      </c>
      <c r="H1640" s="3">
        <f t="shared" si="71"/>
        <v>0.20999999999999996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226929.92000000001</v>
      </c>
      <c r="D1681" s="2">
        <v>0</v>
      </c>
      <c r="E1681" s="2">
        <v>0</v>
      </c>
      <c r="F1681" s="2">
        <v>0</v>
      </c>
      <c r="G1681" s="3">
        <f t="shared" si="70"/>
        <v>22692.992000000002</v>
      </c>
      <c r="H1681" s="3">
        <f t="shared" si="71"/>
        <v>7.9999999987194315E-2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2537.98</v>
      </c>
      <c r="D1682" s="2">
        <v>0</v>
      </c>
      <c r="E1682" s="2">
        <v>0</v>
      </c>
      <c r="F1682" s="2">
        <v>0</v>
      </c>
      <c r="G1682" s="3">
        <f t="shared" si="70"/>
        <v>256.33598000000001</v>
      </c>
      <c r="H1682" s="3">
        <f t="shared" si="71"/>
        <v>1.999999999998181E-2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223318.8</v>
      </c>
      <c r="D1683" s="2">
        <v>0</v>
      </c>
      <c r="E1683" s="2">
        <v>0</v>
      </c>
      <c r="F1683" s="2">
        <v>0</v>
      </c>
      <c r="G1683" s="3">
        <f t="shared" si="70"/>
        <v>22778.517599999996</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1073.1400000000001</v>
      </c>
      <c r="D1684" s="2">
        <v>0</v>
      </c>
      <c r="E1684" s="2">
        <v>0</v>
      </c>
      <c r="F1684" s="2">
        <v>0</v>
      </c>
      <c r="G1684" s="3">
        <f t="shared" si="70"/>
        <v>110.53342000000001</v>
      </c>
      <c r="H1684" s="3">
        <f t="shared" si="71"/>
        <v>0.14000000000010004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9886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2515759.44</v>
      </c>
      <c r="I17" s="275">
        <f>'PR-RAS'!E6</f>
        <v>2665572.6800000002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2486132.8499999996</v>
      </c>
      <c r="I18" s="275">
        <f>'PR-RAS'!E152</f>
        <v>2781401.9499999993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29771.689999999777</v>
      </c>
      <c r="I20" s="275">
        <f>'PR-RAS'!E650</f>
        <v>195056.67999999929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1585630.71</v>
      </c>
      <c r="I22" s="275">
        <f>BILANCA!E7</f>
        <v>1697378.0599999998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206910.47</v>
      </c>
      <c r="I23" s="275">
        <f>BILANCA!E69</f>
        <v>225918.43000000002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236682.16</v>
      </c>
      <c r="I24" s="275">
        <f>BILANCA!E177</f>
        <v>231543.57000000004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1555859.02</v>
      </c>
      <c r="I25" s="275">
        <f>BILANCA!E251</f>
        <v>1691752.9200000002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2527032.1999999997</v>
      </c>
      <c r="I30" s="275">
        <f>'RAS-funkcijski'!E114</f>
        <v>2830857.67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2527032.1999999997</v>
      </c>
      <c r="I31" s="275">
        <f>'RAS-funkcijski'!E141</f>
        <v>2830857.67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2850.37</v>
      </c>
      <c r="I33" s="275">
        <f>'P-VRIO'!E5</f>
        <v>31710.23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23702.19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236682.16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231543.5700000003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4613.6499999999996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226929.92000000001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9"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2515759.44</v>
      </c>
      <c r="E6" s="60">
        <f>E7+E43+E49+E82+E106+E125+E134+E140</f>
        <v>2665572.6800000002</v>
      </c>
      <c r="F6" s="45">
        <f t="shared" ref="F6:F132" si="0">IF(D6&lt;&gt;0,IF(E6/D6&gt;=100,"&gt;&gt;100",E6/D6*100),"-")</f>
        <v>105.95499067271712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2386152.5499999998</v>
      </c>
      <c r="E49" s="60">
        <f>E50+E53+E58+E61+E64+E68+E71+E74+E77</f>
        <v>2529938.7999999998</v>
      </c>
      <c r="F49" s="45">
        <f t="shared" si="0"/>
        <v>106.02586159045029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780</v>
      </c>
      <c r="E61" s="60">
        <f t="shared" si="10"/>
        <v>980</v>
      </c>
      <c r="F61" s="45">
        <f t="shared" si="0"/>
        <v>125.64102564102564</v>
      </c>
    </row>
    <row r="62" spans="1:6" ht="12.75" customHeight="1" x14ac:dyDescent="0.2">
      <c r="A62" s="63">
        <v>6341</v>
      </c>
      <c r="B62" s="65" t="s">
        <v>127</v>
      </c>
      <c r="C62" s="247" t="s">
        <v>128</v>
      </c>
      <c r="D62" s="194">
        <v>780</v>
      </c>
      <c r="E62" s="194">
        <v>980</v>
      </c>
      <c r="F62" s="45">
        <f t="shared" si="0"/>
        <v>125.64102564102564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2256336.17</v>
      </c>
      <c r="E68" s="60">
        <f t="shared" si="11"/>
        <v>2432277.86</v>
      </c>
      <c r="F68" s="45">
        <f t="shared" si="0"/>
        <v>107.79767183362574</v>
      </c>
    </row>
    <row r="69" spans="1:6" ht="12.75" customHeight="1" x14ac:dyDescent="0.2">
      <c r="A69" s="63" t="s">
        <v>141</v>
      </c>
      <c r="B69" s="64" t="s">
        <v>142</v>
      </c>
      <c r="C69" s="247" t="s">
        <v>141</v>
      </c>
      <c r="D69" s="194">
        <v>2255371.17</v>
      </c>
      <c r="E69" s="194">
        <v>2364298.48</v>
      </c>
      <c r="F69" s="45">
        <f t="shared" si="0"/>
        <v>104.82968441952727</v>
      </c>
    </row>
    <row r="70" spans="1:6" ht="24" x14ac:dyDescent="0.2">
      <c r="A70" s="63" t="s">
        <v>143</v>
      </c>
      <c r="B70" s="64" t="s">
        <v>144</v>
      </c>
      <c r="C70" s="247" t="s">
        <v>143</v>
      </c>
      <c r="D70" s="194">
        <v>965</v>
      </c>
      <c r="E70" s="194">
        <v>67979.38</v>
      </c>
      <c r="F70" s="45">
        <f t="shared" si="0"/>
        <v>7044.495336787566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68967.19</v>
      </c>
      <c r="E74" s="60">
        <f t="shared" si="13"/>
        <v>0</v>
      </c>
      <c r="F74" s="45">
        <f t="shared" si="0"/>
        <v>0</v>
      </c>
    </row>
    <row r="75" spans="1:6" ht="12.75" customHeight="1" x14ac:dyDescent="0.2">
      <c r="A75" s="63" t="s">
        <v>153</v>
      </c>
      <c r="B75" s="65" t="s">
        <v>154</v>
      </c>
      <c r="C75" s="247" t="s">
        <v>153</v>
      </c>
      <c r="D75" s="194">
        <v>68967.19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60069.19</v>
      </c>
      <c r="E77" s="60">
        <f t="shared" si="14"/>
        <v>96680.94</v>
      </c>
      <c r="F77" s="45">
        <f t="shared" si="0"/>
        <v>160.94929863379213</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60069.19</v>
      </c>
      <c r="E80" s="194">
        <v>96680.94</v>
      </c>
      <c r="F80" s="45">
        <f t="shared" si="0"/>
        <v>160.94929863379213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2200.91</v>
      </c>
      <c r="E106" s="60">
        <f>E107+E112+E120+E124</f>
        <v>1854.67</v>
      </c>
      <c r="F106" s="45">
        <f t="shared" si="0"/>
        <v>84.268325374504201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2200.91</v>
      </c>
      <c r="E112" s="60">
        <f t="shared" si="20"/>
        <v>1854.67</v>
      </c>
      <c r="F112" s="45">
        <f t="shared" si="0"/>
        <v>84.268325374504201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2200.91</v>
      </c>
      <c r="E117" s="194">
        <v>1854.67</v>
      </c>
      <c r="F117" s="45">
        <f t="shared" si="0"/>
        <v>84.268325374504201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12160.83</v>
      </c>
      <c r="E125" s="60">
        <f t="shared" si="22"/>
        <v>26077.719999999998</v>
      </c>
      <c r="F125" s="45">
        <f t="shared" si="0"/>
        <v>214.44029724944761</v>
      </c>
    </row>
    <row r="126" spans="1:6" ht="12.75" customHeight="1" x14ac:dyDescent="0.2">
      <c r="A126" s="63">
        <v>661</v>
      </c>
      <c r="B126" s="65" t="s">
        <v>255</v>
      </c>
      <c r="C126" s="247" t="s">
        <v>256</v>
      </c>
      <c r="D126" s="60">
        <f t="shared" ref="D126:E126" si="23">SUM(D127:D128)</f>
        <v>6422.12</v>
      </c>
      <c r="E126" s="60">
        <f t="shared" si="23"/>
        <v>5932.12</v>
      </c>
      <c r="F126" s="45">
        <f t="shared" si="0"/>
        <v>92.370120770088377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6422.12</v>
      </c>
      <c r="E128" s="194">
        <v>5932.12</v>
      </c>
      <c r="F128" s="45">
        <f t="shared" si="0"/>
        <v>92.370120770088377</v>
      </c>
    </row>
    <row r="129" spans="1:6" ht="36" x14ac:dyDescent="0.2">
      <c r="A129" s="63">
        <v>663</v>
      </c>
      <c r="B129" s="182" t="s">
        <v>261</v>
      </c>
      <c r="C129" s="247" t="s">
        <v>262</v>
      </c>
      <c r="D129" s="60">
        <f t="shared" ref="D129:E129" si="24">SUM(D130:D133)</f>
        <v>5738.71</v>
      </c>
      <c r="E129" s="60">
        <f t="shared" si="24"/>
        <v>20145.599999999999</v>
      </c>
      <c r="F129" s="45">
        <f t="shared" si="0"/>
        <v>351.04753507321328</v>
      </c>
    </row>
    <row r="130" spans="1:6" ht="12.75" customHeight="1" x14ac:dyDescent="0.2">
      <c r="A130" s="63">
        <v>6631</v>
      </c>
      <c r="B130" s="65" t="s">
        <v>263</v>
      </c>
      <c r="C130" s="247" t="s">
        <v>264</v>
      </c>
      <c r="D130" s="194">
        <v>4872.01</v>
      </c>
      <c r="E130" s="194">
        <v>20031.599999999999</v>
      </c>
      <c r="F130" s="45">
        <f t="shared" si="0"/>
        <v>411.1567915500994</v>
      </c>
    </row>
    <row r="131" spans="1:6" ht="12.75" customHeight="1" x14ac:dyDescent="0.2">
      <c r="A131" s="63">
        <v>6632</v>
      </c>
      <c r="B131" s="182" t="s">
        <v>265</v>
      </c>
      <c r="C131" s="247" t="s">
        <v>266</v>
      </c>
      <c r="D131" s="194">
        <v>866.7</v>
      </c>
      <c r="E131" s="194">
        <v>114</v>
      </c>
      <c r="F131" s="45">
        <f t="shared" si="0"/>
        <v>13.153340256143995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115245.15</v>
      </c>
      <c r="E134" s="60">
        <f t="shared" si="25"/>
        <v>107701.49</v>
      </c>
      <c r="F134" s="45">
        <f t="shared" ref="F134:F229" si="26">IF(D134&lt;&gt;0,IF(E134/D134&gt;=100,"&gt;&gt;100",E134/D134*100),"-")</f>
        <v>93.454249484685477</v>
      </c>
    </row>
    <row r="135" spans="1:6" ht="24" x14ac:dyDescent="0.2">
      <c r="A135" s="63">
        <v>671</v>
      </c>
      <c r="B135" s="182" t="s">
        <v>273</v>
      </c>
      <c r="C135" s="247" t="s">
        <v>274</v>
      </c>
      <c r="D135" s="60">
        <f t="shared" ref="D135:E135" si="27">SUM(D136:D138)</f>
        <v>115245.15</v>
      </c>
      <c r="E135" s="60">
        <f t="shared" si="27"/>
        <v>107701.49</v>
      </c>
      <c r="F135" s="45">
        <f t="shared" si="26"/>
        <v>93.454249484685477</v>
      </c>
    </row>
    <row r="136" spans="1:6" ht="12.75" customHeight="1" x14ac:dyDescent="0.2">
      <c r="A136" s="63">
        <v>6711</v>
      </c>
      <c r="B136" s="65" t="s">
        <v>275</v>
      </c>
      <c r="C136" s="247" t="s">
        <v>276</v>
      </c>
      <c r="D136" s="194">
        <v>115245.15</v>
      </c>
      <c r="E136" s="194">
        <v>107701.49</v>
      </c>
      <c r="F136" s="45">
        <f t="shared" si="26"/>
        <v>93.454249484685477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2486132.8499999996</v>
      </c>
      <c r="E152" s="60">
        <f>E153+E164+E202+E221+E230+E262+E273</f>
        <v>2781401.9499999993</v>
      </c>
      <c r="F152" s="45">
        <f t="shared" si="26"/>
        <v>111.87664207083702</v>
      </c>
    </row>
    <row r="153" spans="1:6" ht="12.75" customHeight="1" x14ac:dyDescent="0.2">
      <c r="A153" s="63">
        <v>31</v>
      </c>
      <c r="B153" s="64" t="s">
        <v>308</v>
      </c>
      <c r="C153" s="247" t="s">
        <v>3</v>
      </c>
      <c r="D153" s="60">
        <f t="shared" ref="D153:E153" si="30">D154+D159+D160</f>
        <v>2155444.9700000002</v>
      </c>
      <c r="E153" s="60">
        <f t="shared" si="30"/>
        <v>2482357.5699999998</v>
      </c>
      <c r="F153" s="45">
        <f t="shared" si="26"/>
        <v>115.16682655090005</v>
      </c>
    </row>
    <row r="154" spans="1:6" ht="12.75" customHeight="1" x14ac:dyDescent="0.2">
      <c r="A154" s="63">
        <v>311</v>
      </c>
      <c r="B154" s="64" t="s">
        <v>309</v>
      </c>
      <c r="C154" s="247" t="s">
        <v>310</v>
      </c>
      <c r="D154" s="60">
        <f t="shared" ref="D154:E154" si="31">SUM(D155:D158)</f>
        <v>1773191.33</v>
      </c>
      <c r="E154" s="60">
        <f t="shared" si="31"/>
        <v>2055720.96</v>
      </c>
      <c r="F154" s="45">
        <f t="shared" si="26"/>
        <v>115.93339789226242</v>
      </c>
    </row>
    <row r="155" spans="1:6" ht="12.75" customHeight="1" x14ac:dyDescent="0.2">
      <c r="A155" s="63">
        <v>3111</v>
      </c>
      <c r="B155" s="64" t="s">
        <v>311</v>
      </c>
      <c r="C155" s="247" t="s">
        <v>312</v>
      </c>
      <c r="D155" s="194">
        <v>1723903.57</v>
      </c>
      <c r="E155" s="194">
        <v>1991618.22</v>
      </c>
      <c r="F155" s="45">
        <f t="shared" si="26"/>
        <v>115.52956062385786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27428.92</v>
      </c>
      <c r="E157" s="194">
        <v>34173.39</v>
      </c>
      <c r="F157" s="45">
        <f t="shared" si="26"/>
        <v>124.58890105771574</v>
      </c>
    </row>
    <row r="158" spans="1:6" ht="12.75" customHeight="1" x14ac:dyDescent="0.2">
      <c r="A158" s="63">
        <v>3114</v>
      </c>
      <c r="B158" s="65" t="s">
        <v>317</v>
      </c>
      <c r="C158" s="247" t="s">
        <v>318</v>
      </c>
      <c r="D158" s="194">
        <v>21858.84</v>
      </c>
      <c r="E158" s="194">
        <v>29929.35</v>
      </c>
      <c r="F158" s="45">
        <f t="shared" si="26"/>
        <v>136.92103515099612</v>
      </c>
    </row>
    <row r="159" spans="1:6" ht="12.75" customHeight="1" x14ac:dyDescent="0.2">
      <c r="A159" s="63">
        <v>312</v>
      </c>
      <c r="B159" s="65" t="s">
        <v>319</v>
      </c>
      <c r="C159" s="247" t="s">
        <v>320</v>
      </c>
      <c r="D159" s="194">
        <v>88102.82</v>
      </c>
      <c r="E159" s="194">
        <v>86118.55</v>
      </c>
      <c r="F159" s="45">
        <f t="shared" si="26"/>
        <v>97.747779242480547</v>
      </c>
    </row>
    <row r="160" spans="1:6" ht="12.75" customHeight="1" x14ac:dyDescent="0.2">
      <c r="A160" s="63">
        <v>313</v>
      </c>
      <c r="B160" s="65" t="s">
        <v>321</v>
      </c>
      <c r="C160" s="247" t="s">
        <v>322</v>
      </c>
      <c r="D160" s="60">
        <f t="shared" ref="D160:E160" si="32">SUM(D161:D163)</f>
        <v>294150.82</v>
      </c>
      <c r="E160" s="60">
        <f t="shared" si="32"/>
        <v>340518.06</v>
      </c>
      <c r="F160" s="45">
        <f t="shared" si="26"/>
        <v>115.76308371331415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294150.82</v>
      </c>
      <c r="E162" s="194">
        <v>340518.06</v>
      </c>
      <c r="F162" s="45">
        <f t="shared" si="26"/>
        <v>115.76308371331415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327063.24</v>
      </c>
      <c r="E164" s="60">
        <f>E165+E170+E178+E188+E189+E194</f>
        <v>296222.99</v>
      </c>
      <c r="F164" s="45">
        <f t="shared" si="26"/>
        <v>90.570554489706637</v>
      </c>
    </row>
    <row r="165" spans="1:6" ht="12.75" customHeight="1" x14ac:dyDescent="0.2">
      <c r="A165" s="63">
        <v>321</v>
      </c>
      <c r="B165" s="64" t="s">
        <v>331</v>
      </c>
      <c r="C165" s="247" t="s">
        <v>332</v>
      </c>
      <c r="D165" s="60">
        <f t="shared" ref="D165:E165" si="33">SUM(D166:D169)</f>
        <v>68740.34</v>
      </c>
      <c r="E165" s="60">
        <f t="shared" si="33"/>
        <v>69426.09</v>
      </c>
      <c r="F165" s="45">
        <f t="shared" si="26"/>
        <v>100.99759471658128</v>
      </c>
    </row>
    <row r="166" spans="1:6" ht="12.75" customHeight="1" x14ac:dyDescent="0.2">
      <c r="A166" s="63">
        <v>3211</v>
      </c>
      <c r="B166" s="64" t="s">
        <v>333</v>
      </c>
      <c r="C166" s="247" t="s">
        <v>334</v>
      </c>
      <c r="D166" s="194">
        <v>7949.91</v>
      </c>
      <c r="E166" s="194">
        <v>11441.17</v>
      </c>
      <c r="F166" s="45">
        <f t="shared" si="26"/>
        <v>143.91571728484976</v>
      </c>
    </row>
    <row r="167" spans="1:6" ht="12.75" customHeight="1" x14ac:dyDescent="0.2">
      <c r="A167" s="63">
        <v>3212</v>
      </c>
      <c r="B167" s="64" t="s">
        <v>335</v>
      </c>
      <c r="C167" s="247" t="s">
        <v>336</v>
      </c>
      <c r="D167" s="194">
        <v>51361.120000000003</v>
      </c>
      <c r="E167" s="194">
        <v>55820.92</v>
      </c>
      <c r="F167" s="45">
        <f t="shared" si="26"/>
        <v>108.68322186120551</v>
      </c>
    </row>
    <row r="168" spans="1:6" ht="12.75" customHeight="1" x14ac:dyDescent="0.2">
      <c r="A168" s="63">
        <v>3213</v>
      </c>
      <c r="B168" s="64" t="s">
        <v>337</v>
      </c>
      <c r="C168" s="247" t="s">
        <v>338</v>
      </c>
      <c r="D168" s="194">
        <v>7135.16</v>
      </c>
      <c r="E168" s="194">
        <v>281.5</v>
      </c>
      <c r="F168" s="45">
        <f t="shared" si="26"/>
        <v>3.945251402911778</v>
      </c>
    </row>
    <row r="169" spans="1:6" ht="12.75" customHeight="1" x14ac:dyDescent="0.2">
      <c r="A169" s="63">
        <v>3214</v>
      </c>
      <c r="B169" s="64" t="s">
        <v>339</v>
      </c>
      <c r="C169" s="247" t="s">
        <v>340</v>
      </c>
      <c r="D169" s="194">
        <v>2294.15</v>
      </c>
      <c r="E169" s="194">
        <v>1882.5</v>
      </c>
      <c r="F169" s="45">
        <f t="shared" si="26"/>
        <v>82.056535100146021</v>
      </c>
    </row>
    <row r="170" spans="1:6" ht="12.75" customHeight="1" x14ac:dyDescent="0.2">
      <c r="A170" s="63">
        <v>322</v>
      </c>
      <c r="B170" s="64" t="s">
        <v>341</v>
      </c>
      <c r="C170" s="247" t="s">
        <v>342</v>
      </c>
      <c r="D170" s="60">
        <f t="shared" ref="D170:E170" si="34">SUM(D171:D177)</f>
        <v>167174.56</v>
      </c>
      <c r="E170" s="60">
        <f t="shared" si="34"/>
        <v>170285.78</v>
      </c>
      <c r="F170" s="45">
        <f t="shared" si="26"/>
        <v>101.86106067813189</v>
      </c>
    </row>
    <row r="171" spans="1:6" ht="12.75" customHeight="1" x14ac:dyDescent="0.2">
      <c r="A171" s="63">
        <v>3221</v>
      </c>
      <c r="B171" s="64" t="s">
        <v>343</v>
      </c>
      <c r="C171" s="247" t="s">
        <v>344</v>
      </c>
      <c r="D171" s="194">
        <v>18682.95</v>
      </c>
      <c r="E171" s="194">
        <v>17548.36</v>
      </c>
      <c r="F171" s="45">
        <f t="shared" si="26"/>
        <v>93.927136774438722</v>
      </c>
    </row>
    <row r="172" spans="1:6" ht="12.75" customHeight="1" x14ac:dyDescent="0.2">
      <c r="A172" s="63">
        <v>3222</v>
      </c>
      <c r="B172" s="64" t="s">
        <v>345</v>
      </c>
      <c r="C172" s="247" t="s">
        <v>346</v>
      </c>
      <c r="D172" s="194">
        <v>112515.76</v>
      </c>
      <c r="E172" s="194">
        <v>117359.44</v>
      </c>
      <c r="F172" s="45">
        <f t="shared" si="26"/>
        <v>104.30489026603918</v>
      </c>
    </row>
    <row r="173" spans="1:6" ht="12.75" customHeight="1" x14ac:dyDescent="0.2">
      <c r="A173" s="63">
        <v>3223</v>
      </c>
      <c r="B173" s="65" t="s">
        <v>347</v>
      </c>
      <c r="C173" s="247" t="s">
        <v>348</v>
      </c>
      <c r="D173" s="194">
        <v>27398.959999999999</v>
      </c>
      <c r="E173" s="194">
        <v>27764.18</v>
      </c>
      <c r="F173" s="45">
        <f t="shared" si="26"/>
        <v>101.33297030252244</v>
      </c>
    </row>
    <row r="174" spans="1:6" ht="12.75" customHeight="1" x14ac:dyDescent="0.2">
      <c r="A174" s="63">
        <v>3224</v>
      </c>
      <c r="B174" s="65" t="s">
        <v>349</v>
      </c>
      <c r="C174" s="247" t="s">
        <v>350</v>
      </c>
      <c r="D174" s="194">
        <v>3828.09</v>
      </c>
      <c r="E174" s="194">
        <v>3995.2</v>
      </c>
      <c r="F174" s="45">
        <f t="shared" si="26"/>
        <v>104.36536236086403</v>
      </c>
    </row>
    <row r="175" spans="1:6" ht="12.75" customHeight="1" x14ac:dyDescent="0.2">
      <c r="A175" s="63">
        <v>3225</v>
      </c>
      <c r="B175" s="65" t="s">
        <v>351</v>
      </c>
      <c r="C175" s="247" t="s">
        <v>352</v>
      </c>
      <c r="D175" s="194">
        <v>3283.63</v>
      </c>
      <c r="E175" s="194">
        <v>2493.4699999999998</v>
      </c>
      <c r="F175" s="45">
        <f t="shared" si="26"/>
        <v>75.936387473619121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1465.17</v>
      </c>
      <c r="E177" s="194">
        <v>1125.1300000000001</v>
      </c>
      <c r="F177" s="45">
        <f t="shared" si="26"/>
        <v>76.791771603295189</v>
      </c>
    </row>
    <row r="178" spans="1:6" ht="12.75" customHeight="1" x14ac:dyDescent="0.2">
      <c r="A178" s="63">
        <v>323</v>
      </c>
      <c r="B178" s="65" t="s">
        <v>357</v>
      </c>
      <c r="C178" s="247" t="s">
        <v>358</v>
      </c>
      <c r="D178" s="60">
        <f t="shared" ref="D178:E178" si="35">SUM(D179:D187)</f>
        <v>80517.19</v>
      </c>
      <c r="E178" s="60">
        <f t="shared" si="35"/>
        <v>45384.490000000005</v>
      </c>
      <c r="F178" s="45">
        <f t="shared" si="26"/>
        <v>56.366211985291592</v>
      </c>
    </row>
    <row r="179" spans="1:6" ht="12.75" customHeight="1" x14ac:dyDescent="0.2">
      <c r="A179" s="63">
        <v>3231</v>
      </c>
      <c r="B179" s="65" t="s">
        <v>359</v>
      </c>
      <c r="C179" s="247" t="s">
        <v>360</v>
      </c>
      <c r="D179" s="194">
        <v>4728.34</v>
      </c>
      <c r="E179" s="194">
        <v>8779.39</v>
      </c>
      <c r="F179" s="45">
        <f t="shared" si="26"/>
        <v>185.67594546923442</v>
      </c>
    </row>
    <row r="180" spans="1:6" ht="12.75" customHeight="1" x14ac:dyDescent="0.2">
      <c r="A180" s="63">
        <v>3232</v>
      </c>
      <c r="B180" s="65" t="s">
        <v>361</v>
      </c>
      <c r="C180" s="247" t="s">
        <v>362</v>
      </c>
      <c r="D180" s="194">
        <v>4963.74</v>
      </c>
      <c r="E180" s="194">
        <v>4518.45</v>
      </c>
      <c r="F180" s="45">
        <f t="shared" si="26"/>
        <v>91.029143347556484</v>
      </c>
    </row>
    <row r="181" spans="1:6" ht="12.75" customHeight="1" x14ac:dyDescent="0.2">
      <c r="A181" s="63">
        <v>3233</v>
      </c>
      <c r="B181" s="65" t="s">
        <v>363</v>
      </c>
      <c r="C181" s="247" t="s">
        <v>364</v>
      </c>
      <c r="D181" s="194">
        <v>564.94000000000005</v>
      </c>
      <c r="E181" s="194">
        <v>127.44</v>
      </c>
      <c r="F181" s="45">
        <f t="shared" si="26"/>
        <v>22.558147767904554</v>
      </c>
    </row>
    <row r="182" spans="1:6" ht="12.75" customHeight="1" x14ac:dyDescent="0.2">
      <c r="A182" s="63">
        <v>3234</v>
      </c>
      <c r="B182" s="65" t="s">
        <v>365</v>
      </c>
      <c r="C182" s="247" t="s">
        <v>366</v>
      </c>
      <c r="D182" s="194">
        <v>15897.55</v>
      </c>
      <c r="E182" s="194">
        <v>15024.95</v>
      </c>
      <c r="F182" s="45">
        <f t="shared" si="26"/>
        <v>94.511103912238056</v>
      </c>
    </row>
    <row r="183" spans="1:6" ht="12.75" customHeight="1" x14ac:dyDescent="0.2">
      <c r="A183" s="63">
        <v>3235</v>
      </c>
      <c r="B183" s="64" t="s">
        <v>367</v>
      </c>
      <c r="C183" s="247" t="s">
        <v>368</v>
      </c>
      <c r="D183" s="194">
        <v>207.56</v>
      </c>
      <c r="E183" s="194">
        <v>110</v>
      </c>
      <c r="F183" s="45">
        <f t="shared" si="26"/>
        <v>52.996723838889956</v>
      </c>
    </row>
    <row r="184" spans="1:6" ht="12.75" customHeight="1" x14ac:dyDescent="0.2">
      <c r="A184" s="63">
        <v>3236</v>
      </c>
      <c r="B184" s="64" t="s">
        <v>369</v>
      </c>
      <c r="C184" s="247" t="s">
        <v>370</v>
      </c>
      <c r="D184" s="194">
        <v>5057</v>
      </c>
      <c r="E184" s="194">
        <v>6671.22</v>
      </c>
      <c r="F184" s="45">
        <f t="shared" si="26"/>
        <v>131.92050622898952</v>
      </c>
    </row>
    <row r="185" spans="1:6" ht="12.75" customHeight="1" x14ac:dyDescent="0.2">
      <c r="A185" s="63">
        <v>3237</v>
      </c>
      <c r="B185" s="64" t="s">
        <v>371</v>
      </c>
      <c r="C185" s="247" t="s">
        <v>372</v>
      </c>
      <c r="D185" s="194">
        <v>39092.339999999997</v>
      </c>
      <c r="E185" s="194">
        <v>6269.97</v>
      </c>
      <c r="F185" s="45">
        <f t="shared" si="26"/>
        <v>16.038871042255341</v>
      </c>
    </row>
    <row r="186" spans="1:6" ht="12.75" customHeight="1" x14ac:dyDescent="0.2">
      <c r="A186" s="63">
        <v>3238</v>
      </c>
      <c r="B186" s="64" t="s">
        <v>373</v>
      </c>
      <c r="C186" s="247" t="s">
        <v>374</v>
      </c>
      <c r="D186" s="194">
        <v>1655.67</v>
      </c>
      <c r="E186" s="194">
        <v>1527.69</v>
      </c>
      <c r="F186" s="45">
        <f t="shared" si="26"/>
        <v>92.270198771494321</v>
      </c>
    </row>
    <row r="187" spans="1:6" ht="12.75" customHeight="1" x14ac:dyDescent="0.2">
      <c r="A187" s="63">
        <v>3239</v>
      </c>
      <c r="B187" s="64" t="s">
        <v>375</v>
      </c>
      <c r="C187" s="247" t="s">
        <v>376</v>
      </c>
      <c r="D187" s="194">
        <v>8350.0499999999993</v>
      </c>
      <c r="E187" s="194">
        <v>2355.38</v>
      </c>
      <c r="F187" s="45">
        <f t="shared" si="26"/>
        <v>28.207974802546097</v>
      </c>
    </row>
    <row r="188" spans="1:6" ht="12.75" customHeight="1" x14ac:dyDescent="0.2">
      <c r="A188" s="63">
        <v>324</v>
      </c>
      <c r="B188" s="64" t="s">
        <v>377</v>
      </c>
      <c r="C188" s="247" t="s">
        <v>378</v>
      </c>
      <c r="D188" s="194">
        <v>564.21</v>
      </c>
      <c r="E188" s="194">
        <v>760</v>
      </c>
      <c r="F188" s="45">
        <f t="shared" si="26"/>
        <v>134.70161819180802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10066.94</v>
      </c>
      <c r="E194" s="60">
        <f t="shared" si="36"/>
        <v>10366.630000000001</v>
      </c>
      <c r="F194" s="45">
        <f t="shared" si="26"/>
        <v>102.97697214843835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603.9</v>
      </c>
      <c r="E196" s="194"/>
      <c r="F196" s="45">
        <f t="shared" si="26"/>
        <v>0</v>
      </c>
    </row>
    <row r="197" spans="1:6" ht="12.75" customHeight="1" x14ac:dyDescent="0.2">
      <c r="A197" s="63">
        <v>3293</v>
      </c>
      <c r="B197" s="64" t="s">
        <v>395</v>
      </c>
      <c r="C197" s="247" t="s">
        <v>396</v>
      </c>
      <c r="D197" s="194">
        <v>1344.4</v>
      </c>
      <c r="E197" s="194">
        <v>422.26</v>
      </c>
      <c r="F197" s="45">
        <f t="shared" si="26"/>
        <v>31.408806902707525</v>
      </c>
    </row>
    <row r="198" spans="1:6" ht="12.75" customHeight="1" x14ac:dyDescent="0.2">
      <c r="A198" s="63">
        <v>3294</v>
      </c>
      <c r="B198" s="64" t="s">
        <v>397</v>
      </c>
      <c r="C198" s="247" t="s">
        <v>398</v>
      </c>
      <c r="D198" s="194">
        <v>90.09</v>
      </c>
      <c r="E198" s="194">
        <v>95</v>
      </c>
      <c r="F198" s="45">
        <f t="shared" si="26"/>
        <v>105.45010545010544</v>
      </c>
    </row>
    <row r="199" spans="1:6" ht="12.75" customHeight="1" x14ac:dyDescent="0.2">
      <c r="A199" s="63">
        <v>3295</v>
      </c>
      <c r="B199" s="64" t="s">
        <v>399</v>
      </c>
      <c r="C199" s="247" t="s">
        <v>400</v>
      </c>
      <c r="D199" s="194">
        <v>5619.26</v>
      </c>
      <c r="E199" s="194">
        <v>7488</v>
      </c>
      <c r="F199" s="45">
        <f t="shared" si="26"/>
        <v>133.25598032481145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2409.29</v>
      </c>
      <c r="E201" s="194">
        <v>2361.37</v>
      </c>
      <c r="F201" s="45">
        <f t="shared" si="26"/>
        <v>98.011032295821593</v>
      </c>
    </row>
    <row r="202" spans="1:6" ht="12.75" customHeight="1" x14ac:dyDescent="0.2">
      <c r="A202" s="63">
        <v>34</v>
      </c>
      <c r="B202" s="183" t="s">
        <v>405</v>
      </c>
      <c r="C202" s="247" t="s">
        <v>406</v>
      </c>
      <c r="D202" s="60">
        <f t="shared" ref="D202:E202" si="37">D203+D208+D216</f>
        <v>45.61</v>
      </c>
      <c r="E202" s="60">
        <f t="shared" si="37"/>
        <v>40.28</v>
      </c>
      <c r="F202" s="45">
        <f t="shared" si="26"/>
        <v>88.31396623547468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45.61</v>
      </c>
      <c r="E216" s="60">
        <f t="shared" si="40"/>
        <v>40.28</v>
      </c>
      <c r="F216" s="45">
        <f t="shared" si="26"/>
        <v>88.31396623547468</v>
      </c>
    </row>
    <row r="217" spans="1:6" ht="12.75" customHeight="1" x14ac:dyDescent="0.2">
      <c r="A217" s="63">
        <v>3431</v>
      </c>
      <c r="B217" s="182" t="s">
        <v>435</v>
      </c>
      <c r="C217" s="247" t="s">
        <v>436</v>
      </c>
      <c r="D217" s="194">
        <v>28.69</v>
      </c>
      <c r="E217" s="194">
        <v>33.61</v>
      </c>
      <c r="F217" s="45">
        <f t="shared" si="26"/>
        <v>117.14883234576507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16.920000000000002</v>
      </c>
      <c r="E219" s="194">
        <v>6.67</v>
      </c>
      <c r="F219" s="45">
        <f t="shared" si="26"/>
        <v>39.420803782505907</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3579.03</v>
      </c>
      <c r="E273" s="60">
        <f t="shared" si="60"/>
        <v>2781.1099999999997</v>
      </c>
      <c r="F273" s="45">
        <f t="shared" ref="F273:F277" si="61">IF(D273&lt;&gt;0,IF(E273/D273&gt;=100,"&gt;&gt;100",E273/D273*100),"-")</f>
        <v>77.705691206835354</v>
      </c>
    </row>
    <row r="274" spans="1:6" ht="12.75" customHeight="1" x14ac:dyDescent="0.2">
      <c r="A274" s="63">
        <v>381</v>
      </c>
      <c r="B274" s="64" t="s">
        <v>540</v>
      </c>
      <c r="C274" s="247" t="s">
        <v>541</v>
      </c>
      <c r="D274" s="60">
        <f t="shared" ref="D274:E274" si="62">SUM(D275:D277)</f>
        <v>3579.03</v>
      </c>
      <c r="E274" s="60">
        <f t="shared" si="62"/>
        <v>2781.1099999999997</v>
      </c>
      <c r="F274" s="45">
        <f t="shared" si="61"/>
        <v>77.705691206835354</v>
      </c>
    </row>
    <row r="275" spans="1:6" ht="12.75" customHeight="1" x14ac:dyDescent="0.2">
      <c r="A275" s="63">
        <v>3811</v>
      </c>
      <c r="B275" s="64" t="s">
        <v>542</v>
      </c>
      <c r="C275" s="247" t="s">
        <v>543</v>
      </c>
      <c r="D275" s="194">
        <v>2505.8000000000002</v>
      </c>
      <c r="E275" s="194">
        <v>1693.6</v>
      </c>
      <c r="F275" s="45">
        <f t="shared" si="61"/>
        <v>67.587197701332897</v>
      </c>
    </row>
    <row r="276" spans="1:6" ht="12.75" customHeight="1" x14ac:dyDescent="0.2">
      <c r="A276" s="63">
        <v>3812</v>
      </c>
      <c r="B276" s="64" t="s">
        <v>544</v>
      </c>
      <c r="C276" s="247" t="s">
        <v>545</v>
      </c>
      <c r="D276" s="194">
        <v>1073.23</v>
      </c>
      <c r="E276" s="194">
        <v>1087.51</v>
      </c>
      <c r="F276" s="45">
        <f t="shared" si="61"/>
        <v>101.33056288027728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2486132.8499999996</v>
      </c>
      <c r="E299" s="60">
        <f>E152-E297+E298</f>
        <v>2781401.9499999993</v>
      </c>
      <c r="F299" s="45">
        <f t="shared" si="68"/>
        <v>111.87664207083702</v>
      </c>
    </row>
    <row r="300" spans="1:6" ht="12.75" customHeight="1" x14ac:dyDescent="0.2">
      <c r="A300" s="63" t="s">
        <v>581</v>
      </c>
      <c r="B300" s="64" t="s">
        <v>592</v>
      </c>
      <c r="C300" s="247" t="s">
        <v>593</v>
      </c>
      <c r="D300" s="60">
        <f>IF(D6&gt;=D299,D6-D299,0)</f>
        <v>29626.590000000317</v>
      </c>
      <c r="E300" s="60">
        <f>IF(E6&gt;=E299,E6-E299,0)</f>
        <v>0</v>
      </c>
      <c r="F300" s="45">
        <f t="shared" si="68"/>
        <v>0</v>
      </c>
    </row>
    <row r="301" spans="1:6" ht="12.75" customHeight="1" x14ac:dyDescent="0.2">
      <c r="A301" s="63" t="s">
        <v>581</v>
      </c>
      <c r="B301" s="64" t="s">
        <v>594</v>
      </c>
      <c r="C301" s="247" t="s">
        <v>595</v>
      </c>
      <c r="D301" s="60">
        <f>IF(D299&gt;=D6,D299-D6,0)</f>
        <v>0</v>
      </c>
      <c r="E301" s="60">
        <f>IF(E299&gt;=E6,E299-E6,0)</f>
        <v>115829.26999999909</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189431.54</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40899.35</v>
      </c>
      <c r="E360" s="60">
        <f t="shared" si="86"/>
        <v>49455.72</v>
      </c>
      <c r="F360" s="45">
        <f t="shared" si="72"/>
        <v>120.92055252711842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40899.35</v>
      </c>
      <c r="E373" s="60">
        <f t="shared" si="90"/>
        <v>49455.72</v>
      </c>
      <c r="F373" s="45">
        <f t="shared" si="72"/>
        <v>120.92055252711842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9370.09</v>
      </c>
      <c r="E379" s="60">
        <f t="shared" si="92"/>
        <v>12065.49</v>
      </c>
      <c r="F379" s="45">
        <f t="shared" si="72"/>
        <v>128.76599904590029</v>
      </c>
    </row>
    <row r="380" spans="1:6" ht="12.75" customHeight="1" x14ac:dyDescent="0.2">
      <c r="A380" s="63">
        <v>4221</v>
      </c>
      <c r="B380" s="64" t="s">
        <v>647</v>
      </c>
      <c r="C380" s="247" t="s">
        <v>739</v>
      </c>
      <c r="D380" s="194">
        <v>1349.69</v>
      </c>
      <c r="E380" s="194">
        <v>5720.54</v>
      </c>
      <c r="F380" s="45">
        <f t="shared" si="72"/>
        <v>423.84103016248173</v>
      </c>
    </row>
    <row r="381" spans="1:6" ht="12.75" customHeight="1" x14ac:dyDescent="0.2">
      <c r="A381" s="63">
        <v>4222</v>
      </c>
      <c r="B381" s="64" t="s">
        <v>740</v>
      </c>
      <c r="C381" s="247" t="s">
        <v>741</v>
      </c>
      <c r="D381" s="194">
        <v>588.9</v>
      </c>
      <c r="E381" s="194">
        <v>1418.68</v>
      </c>
      <c r="F381" s="45">
        <f t="shared" si="72"/>
        <v>240.90337918152488</v>
      </c>
    </row>
    <row r="382" spans="1:6" ht="12.75" customHeight="1" x14ac:dyDescent="0.2">
      <c r="A382" s="63">
        <v>4223</v>
      </c>
      <c r="B382" s="64" t="s">
        <v>651</v>
      </c>
      <c r="C382" s="247" t="s">
        <v>742</v>
      </c>
      <c r="D382" s="194">
        <v>538.99</v>
      </c>
      <c r="E382" s="194">
        <v>3290.76</v>
      </c>
      <c r="F382" s="45">
        <f t="shared" si="72"/>
        <v>610.54193955360961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198.95</v>
      </c>
      <c r="E384" s="192">
        <v>1409.86</v>
      </c>
      <c r="F384" s="71">
        <f t="shared" si="72"/>
        <v>708.65041467705453</v>
      </c>
    </row>
    <row r="385" spans="1:6" ht="12.75" customHeight="1" x14ac:dyDescent="0.2">
      <c r="A385" s="63">
        <v>4226</v>
      </c>
      <c r="B385" s="64" t="s">
        <v>657</v>
      </c>
      <c r="C385" s="247" t="s">
        <v>745</v>
      </c>
      <c r="D385" s="194">
        <v>517.45000000000005</v>
      </c>
      <c r="E385" s="194">
        <v>225.65</v>
      </c>
      <c r="F385" s="45">
        <f t="shared" si="72"/>
        <v>43.608078075176344</v>
      </c>
    </row>
    <row r="386" spans="1:6" ht="12.75" customHeight="1" x14ac:dyDescent="0.2">
      <c r="A386" s="63">
        <v>4227</v>
      </c>
      <c r="B386" s="183" t="s">
        <v>659</v>
      </c>
      <c r="C386" s="247" t="s">
        <v>746</v>
      </c>
      <c r="D386" s="194">
        <v>6176.11</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31529.26</v>
      </c>
      <c r="E393" s="60">
        <f t="shared" si="94"/>
        <v>37390.230000000003</v>
      </c>
      <c r="F393" s="45">
        <f t="shared" si="72"/>
        <v>118.58898686489947</v>
      </c>
    </row>
    <row r="394" spans="1:6" ht="12.75" customHeight="1" x14ac:dyDescent="0.2">
      <c r="A394" s="63">
        <v>4241</v>
      </c>
      <c r="B394" s="64" t="s">
        <v>756</v>
      </c>
      <c r="C394" s="247" t="s">
        <v>757</v>
      </c>
      <c r="D394" s="194">
        <v>31529.26</v>
      </c>
      <c r="E394" s="194">
        <v>37390.230000000003</v>
      </c>
      <c r="F394" s="45">
        <f t="shared" si="72"/>
        <v>118.58898686489947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40899.35</v>
      </c>
      <c r="E418" s="60">
        <f t="shared" si="102"/>
        <v>49455.72</v>
      </c>
      <c r="F418" s="45">
        <f t="shared" si="72"/>
        <v>120.92055252711842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18498.93</v>
      </c>
      <c r="E420" s="194">
        <v>29771.69</v>
      </c>
      <c r="F420" s="45">
        <f t="shared" si="72"/>
        <v>160.93736232311815</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2515759.44</v>
      </c>
      <c r="E422" s="60">
        <f>E6+E308</f>
        <v>2665572.6800000002</v>
      </c>
      <c r="F422" s="45">
        <f t="shared" si="72"/>
        <v>105.95499067271712</v>
      </c>
    </row>
    <row r="423" spans="1:6" ht="12.75" customHeight="1" x14ac:dyDescent="0.2">
      <c r="A423" s="63" t="s">
        <v>581</v>
      </c>
      <c r="B423" s="64" t="s">
        <v>804</v>
      </c>
      <c r="C423" s="247" t="s">
        <v>805</v>
      </c>
      <c r="D423" s="60">
        <f t="shared" ref="D423:E423" si="103">D299+D360</f>
        <v>2527032.1999999997</v>
      </c>
      <c r="E423" s="60">
        <f t="shared" si="103"/>
        <v>2830857.6699999995</v>
      </c>
      <c r="F423" s="45">
        <f t="shared" si="72"/>
        <v>112.02301537748509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11272.759999999776</v>
      </c>
      <c r="E425" s="60">
        <f t="shared" si="105"/>
        <v>165284.98999999929</v>
      </c>
      <c r="F425" s="45">
        <f t="shared" si="72"/>
        <v>1466.2335577090489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18498.93</v>
      </c>
      <c r="E427" s="60">
        <f t="shared" si="107"/>
        <v>29771.69</v>
      </c>
      <c r="F427" s="45">
        <f t="shared" si="72"/>
        <v>160.93736232311815</v>
      </c>
    </row>
    <row r="428" spans="1:6" ht="24" x14ac:dyDescent="0.2">
      <c r="A428" s="249" t="s">
        <v>815</v>
      </c>
      <c r="B428" s="243" t="s">
        <v>816</v>
      </c>
      <c r="C428" s="250" t="s">
        <v>817</v>
      </c>
      <c r="D428" s="81">
        <f t="shared" ref="D428:E428" si="108">D304+D421</f>
        <v>0</v>
      </c>
      <c r="E428" s="81">
        <f t="shared" si="108"/>
        <v>189431.54</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2515759.44</v>
      </c>
      <c r="E643" s="60">
        <f>E422+E430</f>
        <v>2665572.6800000002</v>
      </c>
      <c r="F643" s="45">
        <f t="shared" si="109"/>
        <v>105.95499067271712</v>
      </c>
    </row>
    <row r="644" spans="1:6" ht="12.75" customHeight="1" x14ac:dyDescent="0.2">
      <c r="A644" s="63" t="s">
        <v>581</v>
      </c>
      <c r="B644" s="64" t="s">
        <v>1237</v>
      </c>
      <c r="C644" s="247" t="s">
        <v>1238</v>
      </c>
      <c r="D644" s="60">
        <f>D423+D535</f>
        <v>2527032.1999999997</v>
      </c>
      <c r="E644" s="60">
        <f>E423+E535</f>
        <v>2830857.6699999995</v>
      </c>
      <c r="F644" s="45">
        <f t="shared" si="109"/>
        <v>112.02301537748509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11272.759999999776</v>
      </c>
      <c r="E646" s="60">
        <f t="shared" si="164"/>
        <v>165284.98999999929</v>
      </c>
      <c r="F646" s="45">
        <f t="shared" si="109"/>
        <v>1466.2335577090489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18498.93</v>
      </c>
      <c r="E648" s="60">
        <f>IF(E427-E426+E642-E641&gt;=0,E427-E426+E642-E641,0)</f>
        <v>29771.69</v>
      </c>
      <c r="F648" s="45">
        <f t="shared" si="109"/>
        <v>160.93736232311815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29771.689999999777</v>
      </c>
      <c r="E650" s="60">
        <f t="shared" si="166"/>
        <v>195056.67999999929</v>
      </c>
      <c r="F650" s="45">
        <f t="shared" si="109"/>
        <v>655.17503373171212</v>
      </c>
    </row>
    <row r="651" spans="1:6" ht="24" x14ac:dyDescent="0.2">
      <c r="A651" s="249" t="s">
        <v>1251</v>
      </c>
      <c r="B651" s="184" t="s">
        <v>1252</v>
      </c>
      <c r="C651" s="250" t="s">
        <v>1251</v>
      </c>
      <c r="D651" s="196">
        <v>175450.95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1380</v>
      </c>
      <c r="E654" s="194">
        <v>960</v>
      </c>
      <c r="F654" s="45">
        <f t="shared" si="167"/>
        <v>69.565217391304344</v>
      </c>
    </row>
    <row r="655" spans="1:6" ht="12.75" customHeight="1" x14ac:dyDescent="0.2">
      <c r="A655" s="63" t="s">
        <v>1258</v>
      </c>
      <c r="B655" s="64" t="s">
        <v>1259</v>
      </c>
      <c r="C655" s="247" t="s">
        <v>1258</v>
      </c>
      <c r="D655" s="194">
        <v>1380</v>
      </c>
      <c r="E655" s="194">
        <v>960</v>
      </c>
      <c r="F655" s="45">
        <f t="shared" si="167"/>
        <v>69.565217391304344</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90</v>
      </c>
      <c r="E658" s="253">
        <v>91</v>
      </c>
      <c r="F658" s="45">
        <f t="shared" si="167"/>
        <v>101.11111111111111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81</v>
      </c>
      <c r="E660" s="253">
        <v>82</v>
      </c>
      <c r="F660" s="45">
        <f t="shared" si="167"/>
        <v>101.23456790123457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780</v>
      </c>
      <c r="E678" s="192">
        <v>980</v>
      </c>
      <c r="F678" s="71">
        <f t="shared" si="167"/>
        <v>125.64102564102564</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2250111.31</v>
      </c>
      <c r="E683" s="192">
        <v>2360898.48</v>
      </c>
      <c r="F683" s="71">
        <f t="shared" si="167"/>
        <v>104.92363064474353</v>
      </c>
    </row>
    <row r="684" spans="1:6" ht="24" x14ac:dyDescent="0.2">
      <c r="A684" s="70">
        <v>63613</v>
      </c>
      <c r="B684" s="182" t="s">
        <v>1317</v>
      </c>
      <c r="C684" s="278" t="s">
        <v>1318</v>
      </c>
      <c r="D684" s="192">
        <v>5259.86</v>
      </c>
      <c r="E684" s="192">
        <v>3400</v>
      </c>
      <c r="F684" s="71">
        <f t="shared" si="167"/>
        <v>64.640503739643265</v>
      </c>
    </row>
    <row r="685" spans="1:6" ht="24" x14ac:dyDescent="0.2">
      <c r="A685" s="63">
        <v>63622</v>
      </c>
      <c r="B685" s="244" t="s">
        <v>1319</v>
      </c>
      <c r="C685" s="247" t="s">
        <v>1320</v>
      </c>
      <c r="D685" s="194">
        <v>965</v>
      </c>
      <c r="E685" s="194">
        <v>66307.13</v>
      </c>
      <c r="F685" s="45">
        <f t="shared" si="167"/>
        <v>6871.2051813471508</v>
      </c>
    </row>
    <row r="686" spans="1:6" ht="24" x14ac:dyDescent="0.2">
      <c r="A686" s="63">
        <v>63623</v>
      </c>
      <c r="B686" s="244" t="s">
        <v>1321</v>
      </c>
      <c r="C686" s="247" t="s">
        <v>1322</v>
      </c>
      <c r="D686" s="194">
        <v>0</v>
      </c>
      <c r="E686" s="194">
        <v>1672.25</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68967.19</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1520.2</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4645.92</v>
      </c>
      <c r="E732" s="192"/>
      <c r="F732" s="71">
        <f t="shared" si="167"/>
        <v>0</v>
      </c>
    </row>
    <row r="733" spans="1:6" ht="12.75" customHeight="1" x14ac:dyDescent="0.2">
      <c r="A733" s="70">
        <v>31215</v>
      </c>
      <c r="B733" s="65" t="s">
        <v>1395</v>
      </c>
      <c r="C733" s="278" t="s">
        <v>1396</v>
      </c>
      <c r="D733" s="192">
        <v>1324.32</v>
      </c>
      <c r="E733" s="192">
        <v>3531.52</v>
      </c>
      <c r="F733" s="71">
        <f t="shared" si="167"/>
        <v>266.66666666666669</v>
      </c>
    </row>
    <row r="734" spans="1:6" ht="12.75" customHeight="1" x14ac:dyDescent="0.2">
      <c r="A734" s="70">
        <v>32121</v>
      </c>
      <c r="B734" s="65" t="s">
        <v>1397</v>
      </c>
      <c r="C734" s="278" t="s">
        <v>1398</v>
      </c>
      <c r="D734" s="192">
        <v>51361.120000000003</v>
      </c>
      <c r="E734" s="192">
        <v>55820.92</v>
      </c>
      <c r="F734" s="71">
        <f t="shared" si="167"/>
        <v>108.68322186120551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4154.5</v>
      </c>
      <c r="E736" s="194">
        <v>5096.22</v>
      </c>
      <c r="F736" s="45">
        <f t="shared" si="167"/>
        <v>122.66746900950778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7991.25</v>
      </c>
      <c r="E738" s="194">
        <v>879.48</v>
      </c>
      <c r="F738" s="45">
        <f t="shared" si="167"/>
        <v>11.005537306428907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36.5</v>
      </c>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5460</v>
      </c>
      <c r="E744" s="192">
        <v>7488</v>
      </c>
      <c r="F744" s="71">
        <f t="shared" si="170"/>
        <v>137.14285714285714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2505.8000000000002</v>
      </c>
      <c r="E856" s="194">
        <v>1693.6</v>
      </c>
      <c r="F856" s="45">
        <f t="shared" si="169"/>
        <v>67.587197701332897</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4"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1792541.18</v>
      </c>
      <c r="E6" s="180">
        <f t="shared" si="0"/>
        <v>1923296.4899999998</v>
      </c>
      <c r="F6" s="181">
        <f t="shared" ref="F6:F298" si="1">IF(D6&gt;0,IF(E6/D6&gt;=100,"&gt;&gt;100",E6/D6*100),"-")</f>
        <v>107.29441038559571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1585630.71</v>
      </c>
      <c r="E7" s="79">
        <f t="shared" si="2"/>
        <v>1697378.0599999998</v>
      </c>
      <c r="F7" s="71">
        <f t="shared" si="1"/>
        <v>107.04750162161022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9440.9699999999993</v>
      </c>
      <c r="E8" s="79">
        <f>E9+E10-E11</f>
        <v>9440.9699999999993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9440.9699999999993</v>
      </c>
      <c r="E9" s="192">
        <v>9440.9699999999993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1576189.74</v>
      </c>
      <c r="E12" s="79">
        <f t="shared" si="3"/>
        <v>1687937.0899999999</v>
      </c>
      <c r="F12" s="71">
        <f t="shared" si="1"/>
        <v>107.08971433857957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1234455.0299999998</v>
      </c>
      <c r="E13" s="79">
        <f t="shared" si="4"/>
        <v>1296320.05</v>
      </c>
      <c r="F13" s="71">
        <f t="shared" si="1"/>
        <v>105.01152480216314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2625389.5099999998</v>
      </c>
      <c r="E15" s="192">
        <v>2625389.48</v>
      </c>
      <c r="F15" s="71">
        <f t="shared" si="1"/>
        <v>99.99999885731242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8636.6</v>
      </c>
      <c r="E17" s="192">
        <v>8636.6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1399571.08</v>
      </c>
      <c r="E18" s="192">
        <v>1337706.03</v>
      </c>
      <c r="F18" s="71">
        <f t="shared" si="1"/>
        <v>95.579713607686145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168448.14000000007</v>
      </c>
      <c r="E19" s="79">
        <f t="shared" si="5"/>
        <v>204642.43</v>
      </c>
      <c r="F19" s="71">
        <f t="shared" si="1"/>
        <v>121.48690392188355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247174.17</v>
      </c>
      <c r="E20" s="192">
        <v>248784.86</v>
      </c>
      <c r="F20" s="71">
        <f t="shared" si="1"/>
        <v>100.65164171482803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16507.05</v>
      </c>
      <c r="E21" s="192">
        <v>16067.95</v>
      </c>
      <c r="F21" s="71">
        <f t="shared" si="1"/>
        <v>97.339924456520095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58936.79</v>
      </c>
      <c r="E22" s="192">
        <v>58105.09</v>
      </c>
      <c r="F22" s="71">
        <f t="shared" si="1"/>
        <v>98.588827114608719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4578.22</v>
      </c>
      <c r="E23" s="192">
        <v>4578.22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8187.95</v>
      </c>
      <c r="E24" s="192">
        <v>10204.200000000001</v>
      </c>
      <c r="F24" s="71">
        <f t="shared" si="1"/>
        <v>124.62460078530036</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112709.97</v>
      </c>
      <c r="E25" s="192">
        <v>111485.8</v>
      </c>
      <c r="F25" s="71">
        <f t="shared" si="1"/>
        <v>98.913876030665264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134135.53</v>
      </c>
      <c r="E26" s="192">
        <v>131579.98000000001</v>
      </c>
      <c r="F26" s="71">
        <f t="shared" si="1"/>
        <v>98.09480008764271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413781.54</v>
      </c>
      <c r="E28" s="192">
        <v>376163.67</v>
      </c>
      <c r="F28" s="71">
        <f t="shared" si="1"/>
        <v>90.908760695317639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355.7</v>
      </c>
      <c r="E30" s="192">
        <v>355.7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355.7</v>
      </c>
      <c r="E34" s="192">
        <v>355.7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173286.57</v>
      </c>
      <c r="E35" s="79">
        <f t="shared" si="7"/>
        <v>186974.61</v>
      </c>
      <c r="F35" s="71">
        <f t="shared" si="1"/>
        <v>107.89907723374061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158479.32</v>
      </c>
      <c r="E36" s="192">
        <v>172167.36</v>
      </c>
      <c r="F36" s="71">
        <f t="shared" si="1"/>
        <v>108.63711429352421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14807.25</v>
      </c>
      <c r="E37" s="192">
        <v>14807.25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663.61</v>
      </c>
      <c r="E38" s="192">
        <v>663.61</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663.61</v>
      </c>
      <c r="E40" s="192">
        <v>663.61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65.03</v>
      </c>
      <c r="E42" s="192">
        <v>65.05</v>
      </c>
      <c r="F42" s="71">
        <f t="shared" si="1"/>
        <v>100.03075503613717</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65.03</v>
      </c>
      <c r="E44" s="192">
        <v>65.05</v>
      </c>
      <c r="F44" s="71">
        <f t="shared" si="1"/>
        <v>100.03075503613717</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19185.91</v>
      </c>
      <c r="E54" s="192">
        <v>21679.38</v>
      </c>
      <c r="F54" s="71">
        <f t="shared" si="1"/>
        <v>112.99636034986091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19185.91</v>
      </c>
      <c r="E55" s="192">
        <v>21679.38</v>
      </c>
      <c r="F55" s="71">
        <f t="shared" si="1"/>
        <v>112.99636034986091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206910.47</v>
      </c>
      <c r="E69" s="79">
        <f>E70+E82+E88+E119+E135+E147+E165+E171</f>
        <v>225918.43000000002</v>
      </c>
      <c r="F69" s="71">
        <f t="shared" si="1"/>
        <v>109.18656267128483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3337.44</v>
      </c>
      <c r="E82" s="79">
        <f>SUM(E83:E85)-E86+E87</f>
        <v>5989.41</v>
      </c>
      <c r="F82" s="71">
        <f t="shared" si="1"/>
        <v>179.46120379692218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3337.44</v>
      </c>
      <c r="E87" s="192">
        <v>5989.41</v>
      </c>
      <c r="F87" s="71">
        <f t="shared" si="1"/>
        <v>179.46120379692218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28122.080000000002</v>
      </c>
      <c r="E147" s="79">
        <f t="shared" si="24"/>
        <v>219929.02000000002</v>
      </c>
      <c r="F147" s="71">
        <f t="shared" si="1"/>
        <v>782.05104316608163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189431.54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189431.54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28122.080000000002</v>
      </c>
      <c r="E162" s="192">
        <v>30497.48</v>
      </c>
      <c r="F162" s="71">
        <f t="shared" si="1"/>
        <v>108.44674362636049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175450.95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175450.95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1792541.18</v>
      </c>
      <c r="E176" s="79">
        <f>E177+E251</f>
        <v>1923296.4900000002</v>
      </c>
      <c r="F176" s="71">
        <f t="shared" si="1"/>
        <v>107.29441038559573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236682.16</v>
      </c>
      <c r="E177" s="79">
        <f>E178+E197+E203+E219+E247+E248</f>
        <v>231543.57000000004</v>
      </c>
      <c r="F177" s="71">
        <f t="shared" si="1"/>
        <v>97.828906918882282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205687.15</v>
      </c>
      <c r="E178" s="79">
        <f>SUM(E179:E181)+E185+E186+SUM(E194:E196)</f>
        <v>227932.45</v>
      </c>
      <c r="F178" s="71">
        <f t="shared" si="1"/>
        <v>110.8151141186992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181345.6</v>
      </c>
      <c r="E179" s="192">
        <v>198277.54</v>
      </c>
      <c r="F179" s="71">
        <f t="shared" si="1"/>
        <v>109.33683530231779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21851.599999999999</v>
      </c>
      <c r="E180" s="192">
        <v>29653.56</v>
      </c>
      <c r="F180" s="71">
        <f t="shared" si="1"/>
        <v>135.70429625290598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0.05</v>
      </c>
      <c r="E181" s="79">
        <f t="shared" si="28"/>
        <v>1.35</v>
      </c>
      <c r="F181" s="71">
        <f t="shared" si="1"/>
        <v>2700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0.05</v>
      </c>
      <c r="E184" s="192">
        <v>1.35</v>
      </c>
      <c r="F184" s="71">
        <f t="shared" si="1"/>
        <v>2700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2489.9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30995.01</v>
      </c>
      <c r="E197" s="79">
        <f>SUM(E198:E202)</f>
        <v>1073.1400000000001</v>
      </c>
      <c r="F197" s="71">
        <f t="shared" si="1"/>
        <v>3.4622992539766888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30995.01</v>
      </c>
      <c r="E199" s="192">
        <v>1073.1400000000001</v>
      </c>
      <c r="F199" s="71">
        <f t="shared" ref="F199:F202" si="30">IF(D199&gt;0,IF(E199/D199&gt;=100,"&gt;&gt;100",E199/D199*100),"-")</f>
        <v>3.4622992539766888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2537.98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1555859.02</v>
      </c>
      <c r="E251" s="79">
        <f>+E252+E255-E264+E274+E291</f>
        <v>1691752.9200000002</v>
      </c>
      <c r="F251" s="71">
        <f t="shared" si="1"/>
        <v>108.73433249755496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1585630.71</v>
      </c>
      <c r="E252" s="79">
        <f>E253-E254</f>
        <v>1697378.06</v>
      </c>
      <c r="F252" s="71">
        <f t="shared" si="1"/>
        <v>107.04750162161025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1585630.71</v>
      </c>
      <c r="E253" s="192">
        <v>1697378.06</v>
      </c>
      <c r="F253" s="71">
        <f t="shared" si="1"/>
        <v>107.04750162161025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-29771.690000000002</v>
      </c>
      <c r="E255" s="79">
        <f>E256-E260</f>
        <v>-195056.68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27794.89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27794.89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57566.58</v>
      </c>
      <c r="E260" s="79">
        <f>SUM(E261:E263)</f>
        <v>195056.68</v>
      </c>
      <c r="F260" s="71">
        <f t="shared" si="1"/>
        <v>338.83666530129113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183922.65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57566.58</v>
      </c>
      <c r="E262" s="192">
        <v>11134.03</v>
      </c>
      <c r="F262" s="71">
        <f t="shared" si="1"/>
        <v>19.341135082195258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189431.54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189431.54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189431.54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52942.45</v>
      </c>
      <c r="E297" s="79">
        <f t="shared" si="42"/>
        <v>52942.45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52942.45</v>
      </c>
      <c r="E298" s="193">
        <v>52942.45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189431.54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28122.080000000002</v>
      </c>
      <c r="E303" s="192">
        <v>30497.48</v>
      </c>
      <c r="F303" s="71">
        <f t="shared" si="43"/>
        <v>108.44674362636049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3337.44</v>
      </c>
      <c r="E308" s="192">
        <v>5989.41</v>
      </c>
      <c r="F308" s="71">
        <f t="shared" si="43"/>
        <v>179.46120379692218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8143.67</v>
      </c>
      <c r="E336" s="192">
        <v>4613.6499999999996</v>
      </c>
      <c r="F336" s="71">
        <f t="shared" si="43"/>
        <v>56.653204267854662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197543.48</v>
      </c>
      <c r="E337" s="192">
        <v>223318.8</v>
      </c>
      <c r="F337" s="71">
        <f t="shared" si="43"/>
        <v>113.04792241181536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30669.56</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325.45</v>
      </c>
      <c r="E339" s="192">
        <v>1073.1400000000001</v>
      </c>
      <c r="F339" s="71">
        <f t="shared" si="43"/>
        <v>329.7403595022277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2537.98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52942.45</v>
      </c>
      <c r="E387" s="192">
        <v>52942.45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2527032.1999999997</v>
      </c>
      <c r="E114" s="60">
        <f t="shared" si="22"/>
        <v>2830857.67</v>
      </c>
      <c r="F114" s="45">
        <f t="shared" si="1"/>
        <v>112.02301537748511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2414516.44</v>
      </c>
      <c r="E115" s="60">
        <f t="shared" si="23"/>
        <v>2713498.23</v>
      </c>
      <c r="F115" s="45">
        <f t="shared" si="1"/>
        <v>112.38267775058097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2414516.44</v>
      </c>
      <c r="E117" s="194">
        <v>2713498.23</v>
      </c>
      <c r="F117" s="45">
        <f t="shared" si="1"/>
        <v>112.38267775058097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112515.76</v>
      </c>
      <c r="E126" s="194">
        <v>117359.44</v>
      </c>
      <c r="F126" s="45">
        <f t="shared" si="1"/>
        <v>104.30489026603918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2527032.1999999997</v>
      </c>
      <c r="E141" s="81">
        <f t="shared" si="28"/>
        <v>2830857.67</v>
      </c>
      <c r="F141" s="61">
        <f t="shared" si="1"/>
        <v>112.02301537748511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2850.37</v>
      </c>
      <c r="E5" s="82">
        <f t="shared" si="0"/>
        <v>31710.23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2850.37</v>
      </c>
      <c r="E6" s="83">
        <f t="shared" si="1"/>
        <v>8008.04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2850.37</v>
      </c>
      <c r="E7" s="83">
        <f t="shared" si="2"/>
        <v>8008.04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2850.37</v>
      </c>
      <c r="E9" s="195">
        <v>8008.04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23702.19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23702.19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23702.19</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236682.16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2678725.09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11563.36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2617820.0099999998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2324994.42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289096.55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6.67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100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3622.37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49341.72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2683863.6799999997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11515.28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2593084.81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2308062.48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281294.59000000003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5.37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3622.37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79263.59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231543.5700000003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4613.6499999999996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4613.6499999999996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4612.4399999999996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4612.4399999999996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1.21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1.21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226929.92000000001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2537.98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223318.8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1073.1400000000001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9886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Igor</cp:lastModifiedBy>
  <cp:lastPrinted>2026-01-26T12:40:21Z</cp:lastPrinted>
  <dcterms:created xsi:type="dcterms:W3CDTF">2022-04-01T05:14:30Z</dcterms:created>
  <dcterms:modified xsi:type="dcterms:W3CDTF">2026-01-26T12:50:50Z</dcterms:modified>
</cp:coreProperties>
</file>